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37069\OneDrive\Documents\HyperHedge\8 Products\1 Templates\LT\"/>
    </mc:Choice>
  </mc:AlternateContent>
  <xr:revisionPtr revIDLastSave="0" documentId="13_ncr:1_{2FCF4464-35EB-47C6-ABAA-09DC249B261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uvestinė" sheetId="3" r:id="rId1"/>
    <sheet name="Užduotys" sheetId="1" r:id="rId2"/>
    <sheet name="Duomenys" sheetId="2" r:id="rId3"/>
  </sheets>
  <calcPr calcId="191029"/>
  <pivotCaches>
    <pivotCache cacheId="6" r:id="rId4"/>
    <pivotCache cacheId="7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H6" i="1" s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</calcChain>
</file>

<file path=xl/sharedStrings.xml><?xml version="1.0" encoding="utf-8"?>
<sst xmlns="http://schemas.openxmlformats.org/spreadsheetml/2006/main" count="299" uniqueCount="95">
  <si>
    <t>Kategorija</t>
  </si>
  <si>
    <t>Užduoties aprašymas</t>
  </si>
  <si>
    <t>Atsakingas darbuotojas</t>
  </si>
  <si>
    <t>Užduoties statusas</t>
  </si>
  <si>
    <t>Terminas</t>
  </si>
  <si>
    <t>Patikrinti ar visos padavimo sąskaitos buvo užregistruotos apskaitoje</t>
  </si>
  <si>
    <t>Patikrinti ar visos pirkimo sąskaitos buvo užregistruotos apskaitoje</t>
  </si>
  <si>
    <t>PVM</t>
  </si>
  <si>
    <t>Atlikti pirkimo ir pardavimo PVM sąskaitų uždarymą</t>
  </si>
  <si>
    <t>GPM</t>
  </si>
  <si>
    <t>Paruošti ir pateikti GPM deklaraciją</t>
  </si>
  <si>
    <t>Paruošti ir pateikti atitinkamas Sodros deklaracijas</t>
  </si>
  <si>
    <t>Darbo užmokestis</t>
  </si>
  <si>
    <t>Paskaičiuoti darbo užmokestį</t>
  </si>
  <si>
    <t>SODRA</t>
  </si>
  <si>
    <t>Bankas</t>
  </si>
  <si>
    <t>Grynieji pinigai ir kasos knyga</t>
  </si>
  <si>
    <t>Gautinos sumos</t>
  </si>
  <si>
    <t>Mokėtinos sumos</t>
  </si>
  <si>
    <t>Finansinės ataskaitos</t>
  </si>
  <si>
    <t>Balanso sudarymas</t>
  </si>
  <si>
    <t>Pelno (nuostolio) ataskaitos sudarymas</t>
  </si>
  <si>
    <t>Pinigų srautų ataskaitos sudarymas</t>
  </si>
  <si>
    <t>Finansinių rodiklių analizė</t>
  </si>
  <si>
    <t>Vidinės kontrolės</t>
  </si>
  <si>
    <t>Kategorijos</t>
  </si>
  <si>
    <t>Paruošti banko likučių suderinimo ataskaitą</t>
  </si>
  <si>
    <t>Atlikti tiekėjų ir klientų įrašų sudengimus</t>
  </si>
  <si>
    <t>Paruošti gautinų sumų suderinimo ataskaitą</t>
  </si>
  <si>
    <t>Paruošti mokėtinų sumų suderinimo ataskaitą</t>
  </si>
  <si>
    <t>Pardavimai</t>
  </si>
  <si>
    <t>Pirkimai</t>
  </si>
  <si>
    <t>Uždaryti einamąjį apskaitos periodą</t>
  </si>
  <si>
    <t>Atlikti senų tiekėjų sąskaitų/mokėjimų nurašymą</t>
  </si>
  <si>
    <t>Atlikti senų klientų sąskaitų/mokėjimų nurašymą</t>
  </si>
  <si>
    <t>Patikrinti ar visos avanso apyskaitos buvo užregistruotos apskaitoje</t>
  </si>
  <si>
    <t>Patikrinti banko išrašus ir užtikrinti, kad visi įrašai apskaitos sistemoje sutampa su banko sąskaitų duomenimis</t>
  </si>
  <si>
    <t>Patikrinti, ar grynieji pinigai ir kasos knyga yra tinkamai užregistruoti ir ar nėra neatitikimų</t>
  </si>
  <si>
    <t>Patikrinti klientų sąskaitas, nustatyti galimas neapmokėtas sąskaitas ir parengti ataskaitas apie skolas</t>
  </si>
  <si>
    <t>Patikrinti tiekėjų sąskaitas ir užtikrinti, kad visos sąskaitos būtų apmokėtos pagal nustatytus terminus</t>
  </si>
  <si>
    <t>Patikrinti darbuotojų darbo užmokesčio duomenis (atlyginimus, premijas, atostogų išmokas, ligos pašalpas ir kt.)</t>
  </si>
  <si>
    <t>Apskaičiuoti ir užregistruoti SODROS įmokas, mokesčius nuo darbo užmokesčio</t>
  </si>
  <si>
    <t>Užtikrinti, kad visi darbuotojų atostogų ir ligos pašalpų įrašai būtų teisingi</t>
  </si>
  <si>
    <t>Užregistruoti darbo užmokesčio DK įrašus</t>
  </si>
  <si>
    <t>Paruošti darbo užmokesčio DK likučių suderinimo ataskaitą</t>
  </si>
  <si>
    <t>Ilgalaikis turtas</t>
  </si>
  <si>
    <t>Patikrinti darbuotojų avanso apyskaitas ir užtikrinti, kad jos būtų apmokėtos pagal nustatytus terminus</t>
  </si>
  <si>
    <t>Gauti patvirtinimą iš atsakingų kontrolierių, jog visos ilgalaikės kortelės sukurtos.</t>
  </si>
  <si>
    <t>Apskaičiuoti ir užregistruoti ilgalaikio turto nusidėvėjimą</t>
  </si>
  <si>
    <t>Pauošti ilgalaikio turto sąrašą ir detalizaciją</t>
  </si>
  <si>
    <t>Ateinančių laikotarpių sąnaudos</t>
  </si>
  <si>
    <t>Apskaičiuoti ir užregistruoti ateinančių laikotarpių sąnaudų nurašymą</t>
  </si>
  <si>
    <t>Paruošti ateinančių laikotarpių sąnaud detalizaciją</t>
  </si>
  <si>
    <t>DK įrašai</t>
  </si>
  <si>
    <t>Atlikti užsienio valiutų bankų sąskaitų, gautinų/mokėtinų sumų balansų perkainojimą</t>
  </si>
  <si>
    <t>Atlikti reikalingus koreguojančius DK įrašus</t>
  </si>
  <si>
    <t>Sukauptos sąnaudos</t>
  </si>
  <si>
    <t>Patikrinti ir paruošti neužregistruotų pirkimo sąskaitų detalizaciją</t>
  </si>
  <si>
    <t>Atlikti neužregistruotų pirkimo sąskaitų sukaupimus</t>
  </si>
  <si>
    <t>Sukauptos pajamos</t>
  </si>
  <si>
    <t>Atlikti reikalingus pajamų sukaupimus</t>
  </si>
  <si>
    <t>Aiden</t>
  </si>
  <si>
    <t>Isabella</t>
  </si>
  <si>
    <t>Mason</t>
  </si>
  <si>
    <t>Olivia</t>
  </si>
  <si>
    <t>Elijah</t>
  </si>
  <si>
    <t>Charlotte</t>
  </si>
  <si>
    <t>Liam</t>
  </si>
  <si>
    <t>Vykdoma</t>
  </si>
  <si>
    <t>Atlikta</t>
  </si>
  <si>
    <t>Dar nepradėta</t>
  </si>
  <si>
    <t>Darbo diena</t>
  </si>
  <si>
    <t>Valstybinės šventės</t>
  </si>
  <si>
    <t>Apskaitos periodas</t>
  </si>
  <si>
    <t>Nuo</t>
  </si>
  <si>
    <t>Iki</t>
  </si>
  <si>
    <t>Vyr. Buhalteris</t>
  </si>
  <si>
    <t>Apskaitos vadovas</t>
  </si>
  <si>
    <t>-3 DD</t>
  </si>
  <si>
    <t>+1 DD</t>
  </si>
  <si>
    <t>-4 DD</t>
  </si>
  <si>
    <t>-1 DD</t>
  </si>
  <si>
    <t>-13 DD</t>
  </si>
  <si>
    <t>-14 DD</t>
  </si>
  <si>
    <t>-11 DD</t>
  </si>
  <si>
    <t>+2 DD</t>
  </si>
  <si>
    <t>+5 DD</t>
  </si>
  <si>
    <t>Pradelsta?</t>
  </si>
  <si>
    <t>ĮMONĖS PAVADINIMAS</t>
  </si>
  <si>
    <t>Mėnesio uždarymo užduočių kontrolinis sąrašas</t>
  </si>
  <si>
    <t>Komentaras</t>
  </si>
  <si>
    <t>Iš viso</t>
  </si>
  <si>
    <t>Užduočių užbaigtumas pagal kategoriją</t>
  </si>
  <si>
    <t>Užduočių užbaigtumas pagal darbuotoją</t>
  </si>
  <si>
    <t>Užduočių skaičius pagal darbuotoją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</si>
</sst>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6" xfId="0" applyBorder="1"/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wrapText="1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40"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wrapText="1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37069" refreshedDate="45812.436969444447" createdVersion="8" refreshedVersion="8" minRefreshableVersion="3" recordCount="38" xr:uid="{7B63AE25-B88B-4317-A586-B3C748280F8D}">
  <cacheSource type="worksheet">
    <worksheetSource name="Table1"/>
  </cacheSource>
  <cacheFields count="8">
    <cacheField name="Kategorija" numFmtId="0">
      <sharedItems count="17">
        <s v="Bankas"/>
        <s v="Grynieji pinigai ir kasos knyga"/>
        <s v="Pardavimai"/>
        <s v="Pirkimai"/>
        <s v="Gautinos sumos"/>
        <s v="Mokėtinos sumos"/>
        <s v="Ilgalaikis turtas"/>
        <s v="Ateinančių laikotarpių sąnaudos"/>
        <s v="Sukauptos sąnaudos"/>
        <s v="Sukauptos pajamos"/>
        <s v="DK įrašai"/>
        <s v="PVM"/>
        <s v="Darbo užmokestis"/>
        <s v="GPM"/>
        <s v="SODRA"/>
        <s v="Finansinės ataskaitos"/>
        <s v="Vidinės kontrolės"/>
      </sharedItems>
    </cacheField>
    <cacheField name="Užduoties aprašymas" numFmtId="0">
      <sharedItems/>
    </cacheField>
    <cacheField name="Atsakingas darbuotojas" numFmtId="0">
      <sharedItems count="7">
        <s v="Isabella"/>
        <s v="Aiden"/>
        <s v="Mason"/>
        <s v="Charlotte"/>
        <s v="Liam"/>
        <s v="Elijah"/>
        <s v="Olivia"/>
      </sharedItems>
    </cacheField>
    <cacheField name="Užduoties statusas" numFmtId="0">
      <sharedItems/>
    </cacheField>
    <cacheField name="Terminas" numFmtId="14">
      <sharedItems containsSemiMixedTypes="0" containsNonDate="0" containsDate="1" containsString="0" minDate="2025-06-23T00:00:00" maxDate="2025-07-08T00:00:00"/>
    </cacheField>
    <cacheField name="Darbo diena" numFmtId="0">
      <sharedItems/>
    </cacheField>
    <cacheField name="Pradelsta?" numFmtId="0">
      <sharedItems/>
    </cacheField>
    <cacheField name="Komentara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37069" refreshedDate="45812.436970370371" createdVersion="8" refreshedVersion="8" minRefreshableVersion="3" recordCount="38" xr:uid="{52983F6F-499D-43DA-A063-C6070F2FA7BE}">
  <cacheSource type="worksheet">
    <worksheetSource name="Table1[[Kategorija]:[Pradelsta?]]"/>
  </cacheSource>
  <cacheFields count="7">
    <cacheField name="Kategorija" numFmtId="0">
      <sharedItems count="17">
        <s v="Bankas"/>
        <s v="Grynieji pinigai ir kasos knyga"/>
        <s v="Pardavimai"/>
        <s v="Pirkimai"/>
        <s v="Gautinos sumos"/>
        <s v="Mokėtinos sumos"/>
        <s v="Ilgalaikis turtas"/>
        <s v="Ateinančių laikotarpių sąnaudos"/>
        <s v="Sukauptos sąnaudos"/>
        <s v="Sukauptos pajamos"/>
        <s v="DK įrašai"/>
        <s v="PVM"/>
        <s v="Darbo užmokestis"/>
        <s v="GPM"/>
        <s v="SODRA"/>
        <s v="Finansinės ataskaitos"/>
        <s v="Vidinės kontrolės"/>
      </sharedItems>
    </cacheField>
    <cacheField name="Užduoties aprašymas" numFmtId="0">
      <sharedItems/>
    </cacheField>
    <cacheField name="Atsakingas darbuotojas" numFmtId="0">
      <sharedItems count="7">
        <s v="Isabella"/>
        <s v="Aiden"/>
        <s v="Mason"/>
        <s v="Charlotte"/>
        <s v="Liam"/>
        <s v="Elijah"/>
        <s v="Olivia"/>
      </sharedItems>
    </cacheField>
    <cacheField name="Užduoties statusas" numFmtId="0">
      <sharedItems count="3">
        <s v="Atlikta"/>
        <s v="Vykdoma"/>
        <s v="Dar nepradėta"/>
      </sharedItems>
    </cacheField>
    <cacheField name="Terminas" numFmtId="14">
      <sharedItems containsSemiMixedTypes="0" containsNonDate="0" containsDate="1" containsString="0" minDate="2025-06-23T00:00:00" maxDate="2025-07-08T00:00:00"/>
    </cacheField>
    <cacheField name="Darbo diena" numFmtId="0">
      <sharedItems/>
    </cacheField>
    <cacheField name="Pradelsta?" numFmtId="0">
      <sharedItems/>
    </cacheField>
  </cacheFields>
  <extLst>
    <ext xmlns:x14="http://schemas.microsoft.com/office/spreadsheetml/2009/9/main" uri="{725AE2AE-9491-48be-B2B4-4EB974FC3084}">
      <x14:pivotCacheDefinition pivotCacheId="98946304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x v="0"/>
    <s v="Patikrinti banko išrašus ir užtikrinti, kad visi įrašai apskaitos sistemoje sutampa su banko sąskaitų duomenimis"/>
    <x v="0"/>
    <s v="Atlikta"/>
    <d v="2025-06-25T00:00:00"/>
    <s v="-3 DD"/>
    <s v="Ne"/>
    <m/>
  </r>
  <r>
    <x v="0"/>
    <s v="Atlikti tiekėjų ir klientų įrašų sudengimus"/>
    <x v="0"/>
    <s v="Vykdoma"/>
    <d v="2025-06-25T00:00:00"/>
    <s v="-3 DD"/>
    <s v="Ne"/>
    <m/>
  </r>
  <r>
    <x v="1"/>
    <s v="Patikrinti, ar grynieji pinigai ir kasos knyga yra tinkamai užregistruoti ir ar nėra neatitikimų"/>
    <x v="0"/>
    <s v="Atlikta"/>
    <d v="2025-06-25T00:00:00"/>
    <s v="-3 DD"/>
    <s v="Ne"/>
    <m/>
  </r>
  <r>
    <x v="2"/>
    <s v="Patikrinti ar visos padavimo sąskaitos buvo užregistruotos apskaitoje"/>
    <x v="1"/>
    <s v="Dar nepradėta"/>
    <d v="2025-07-01T00:00:00"/>
    <s v="+1 DD"/>
    <s v="Ne"/>
    <m/>
  </r>
  <r>
    <x v="3"/>
    <s v="Patikrinti ar visos pirkimo sąskaitos buvo užregistruotos apskaitoje"/>
    <x v="0"/>
    <s v="Vykdoma"/>
    <d v="2025-06-23T00:00:00"/>
    <s v="-4 DD"/>
    <s v="Ne"/>
    <m/>
  </r>
  <r>
    <x v="3"/>
    <s v="Patikrinti ar visos avanso apyskaitos buvo užregistruotos apskaitoje"/>
    <x v="0"/>
    <s v="Vykdoma"/>
    <d v="2025-06-23T00:00:00"/>
    <s v="-4 DD"/>
    <s v="Ne"/>
    <m/>
  </r>
  <r>
    <x v="4"/>
    <s v="Patikrinti klientų sąskaitas, nustatyti galimas neapmokėtas sąskaitas ir parengti ataskaitas apie skolas"/>
    <x v="2"/>
    <s v="Vykdoma"/>
    <d v="2025-07-01T00:00:00"/>
    <s v="+1 DD"/>
    <s v="Ne"/>
    <m/>
  </r>
  <r>
    <x v="4"/>
    <s v="Atlikti senų klientų sąskaitų/mokėjimų nurašymą"/>
    <x v="2"/>
    <s v="Dar nepradėta"/>
    <d v="2025-07-01T00:00:00"/>
    <s v="+1 DD"/>
    <s v="Ne"/>
    <m/>
  </r>
  <r>
    <x v="5"/>
    <s v="Patikrinti tiekėjų sąskaitas ir užtikrinti, kad visos sąskaitos būtų apmokėtos pagal nustatytus terminus"/>
    <x v="0"/>
    <s v="Dar nepradėta"/>
    <d v="2025-06-25T00:00:00"/>
    <s v="-3 DD"/>
    <s v="Ne"/>
    <m/>
  </r>
  <r>
    <x v="5"/>
    <s v="Atlikti senų tiekėjų sąskaitų/mokėjimų nurašymą"/>
    <x v="0"/>
    <s v="Dar nepradėta"/>
    <d v="2025-06-25T00:00:00"/>
    <s v="-3 DD"/>
    <s v="Ne"/>
    <m/>
  </r>
  <r>
    <x v="5"/>
    <s v="Patikrinti darbuotojų avanso apyskaitas ir užtikrinti, kad jos būtų apmokėtos pagal nustatytus terminus"/>
    <x v="0"/>
    <s v="Dar nepradėta"/>
    <d v="2025-06-25T00:00:00"/>
    <s v="-3 DD"/>
    <s v="Ne"/>
    <m/>
  </r>
  <r>
    <x v="6"/>
    <s v="Gauti patvirtinimą iš atsakingų kontrolierių, jog visos ilgalaikės kortelės sukurtos."/>
    <x v="3"/>
    <s v="Dar nepradėta"/>
    <d v="2025-06-23T00:00:00"/>
    <s v="-4 DD"/>
    <s v="Ne"/>
    <m/>
  </r>
  <r>
    <x v="6"/>
    <s v="Apskaičiuoti ir užregistruoti ilgalaikio turto nusidėvėjimą"/>
    <x v="3"/>
    <s v="Dar nepradėta"/>
    <d v="2025-06-25T00:00:00"/>
    <s v="-3 DD"/>
    <s v="Ne"/>
    <m/>
  </r>
  <r>
    <x v="7"/>
    <s v="Apskaičiuoti ir užregistruoti ateinančių laikotarpių sąnaudų nurašymą"/>
    <x v="4"/>
    <s v="Dar nepradėta"/>
    <d v="2025-06-25T00:00:00"/>
    <s v="-3 DD"/>
    <s v="Ne"/>
    <m/>
  </r>
  <r>
    <x v="8"/>
    <s v="Patikrinti ir paruošti neužregistruotų pirkimo sąskaitų detalizaciją"/>
    <x v="4"/>
    <s v="Dar nepradėta"/>
    <d v="2025-06-25T00:00:00"/>
    <s v="-3 DD"/>
    <s v="Ne"/>
    <m/>
  </r>
  <r>
    <x v="8"/>
    <s v="Atlikti neužregistruotų pirkimo sąskaitų sukaupimus"/>
    <x v="4"/>
    <s v="Dar nepradėta"/>
    <d v="2025-06-25T00:00:00"/>
    <s v="-3 DD"/>
    <s v="Ne"/>
    <m/>
  </r>
  <r>
    <x v="9"/>
    <s v="Atlikti reikalingus pajamų sukaupimus"/>
    <x v="4"/>
    <s v="Dar nepradėta"/>
    <d v="2025-07-01T00:00:00"/>
    <s v="+1 DD"/>
    <s v="Ne"/>
    <m/>
  </r>
  <r>
    <x v="10"/>
    <s v="Atlikti užsienio valiutų bankų sąskaitų, gautinų/mokėtinų sumų balansų perkainojimą"/>
    <x v="5"/>
    <s v="Dar nepradėta"/>
    <d v="2025-06-27T00:00:00"/>
    <s v="-1 DD"/>
    <s v="Ne"/>
    <m/>
  </r>
  <r>
    <x v="10"/>
    <s v="Atlikti reikalingus koreguojančius DK įrašus"/>
    <x v="5"/>
    <s v="Dar nepradėta"/>
    <d v="2025-06-27T00:00:00"/>
    <s v="-1 DD"/>
    <s v="Ne"/>
    <m/>
  </r>
  <r>
    <x v="11"/>
    <s v="Atlikti pirkimo ir pardavimo PVM sąskaitų uždarymą"/>
    <x v="5"/>
    <s v="Dar nepradėta"/>
    <d v="2025-06-27T00:00:00"/>
    <s v="-1 DD"/>
    <s v="Ne"/>
    <m/>
  </r>
  <r>
    <x v="12"/>
    <s v="Paskaičiuoti darbo užmokestį"/>
    <x v="6"/>
    <s v="Dar nepradėta"/>
    <d v="2025-06-27T00:00:00"/>
    <s v="-13 DD"/>
    <s v="Ne"/>
    <m/>
  </r>
  <r>
    <x v="12"/>
    <s v="Patikrinti darbuotojų darbo užmokesčio duomenis (atlyginimus, premijas, atostogų išmokas, ligos pašalpas ir kt.)"/>
    <x v="6"/>
    <s v="Dar nepradėta"/>
    <d v="2025-06-27T00:00:00"/>
    <s v="-14 DD"/>
    <s v="Ne"/>
    <m/>
  </r>
  <r>
    <x v="12"/>
    <s v="Apskaičiuoti ir užregistruoti SODROS įmokas, mokesčius nuo darbo užmokesčio"/>
    <x v="6"/>
    <s v="Dar nepradėta"/>
    <d v="2025-06-27T00:00:00"/>
    <s v="-13 DD"/>
    <s v="Ne"/>
    <m/>
  </r>
  <r>
    <x v="12"/>
    <s v="Užtikrinti, kad visi darbuotojų atostogų ir ligos pašalpų įrašai būtų teisingi"/>
    <x v="6"/>
    <s v="Dar nepradėta"/>
    <d v="2025-06-27T00:00:00"/>
    <s v="-13 DD"/>
    <s v="Ne"/>
    <m/>
  </r>
  <r>
    <x v="12"/>
    <s v="Užregistruoti darbo užmokesčio DK įrašus"/>
    <x v="6"/>
    <s v="Dar nepradėta"/>
    <d v="2025-06-27T00:00:00"/>
    <s v="-13 DD"/>
    <s v="Ne"/>
    <m/>
  </r>
  <r>
    <x v="13"/>
    <s v="Paruošti ir pateikti GPM deklaraciją"/>
    <x v="6"/>
    <s v="Dar nepradėta"/>
    <d v="2025-06-27T00:00:00"/>
    <s v="-11 DD"/>
    <s v="Ne"/>
    <m/>
  </r>
  <r>
    <x v="14"/>
    <s v="Paruošti ir pateikti atitinkamas Sodros deklaracijas"/>
    <x v="6"/>
    <s v="Dar nepradėta"/>
    <d v="2025-06-27T00:00:00"/>
    <s v="-11 DD"/>
    <s v="Ne"/>
    <m/>
  </r>
  <r>
    <x v="15"/>
    <s v="Balanso sudarymas"/>
    <x v="5"/>
    <s v="Dar nepradėta"/>
    <d v="2025-07-02T00:00:00"/>
    <s v="+2 DD"/>
    <s v="Ne"/>
    <m/>
  </r>
  <r>
    <x v="15"/>
    <s v="Pelno (nuostolio) ataskaitos sudarymas"/>
    <x v="5"/>
    <s v="Dar nepradėta"/>
    <d v="2025-07-02T00:00:00"/>
    <s v="+2 DD"/>
    <s v="Ne"/>
    <m/>
  </r>
  <r>
    <x v="15"/>
    <s v="Pinigų srautų ataskaitos sudarymas"/>
    <x v="5"/>
    <s v="Dar nepradėta"/>
    <d v="2025-07-02T00:00:00"/>
    <s v="+2 DD"/>
    <s v="Ne"/>
    <m/>
  </r>
  <r>
    <x v="15"/>
    <s v="Finansinių rodiklių analizė"/>
    <x v="5"/>
    <s v="Dar nepradėta"/>
    <d v="2025-07-02T00:00:00"/>
    <s v="+2 DD"/>
    <s v="Ne"/>
    <m/>
  </r>
  <r>
    <x v="16"/>
    <s v="Paruošti banko likučių suderinimo ataskaitą"/>
    <x v="0"/>
    <s v="Dar nepradėta"/>
    <d v="2025-07-07T00:00:00"/>
    <s v="+5 DD"/>
    <s v="Ne"/>
    <m/>
  </r>
  <r>
    <x v="16"/>
    <s v="Paruošti gautinų sumų suderinimo ataskaitą"/>
    <x v="2"/>
    <s v="Dar nepradėta"/>
    <d v="2025-07-07T00:00:00"/>
    <s v="+5 DD"/>
    <s v="Ne"/>
    <m/>
  </r>
  <r>
    <x v="16"/>
    <s v="Paruošti mokėtinų sumų suderinimo ataskaitą"/>
    <x v="0"/>
    <s v="Dar nepradėta"/>
    <d v="2025-07-07T00:00:00"/>
    <s v="+5 DD"/>
    <s v="Ne"/>
    <m/>
  </r>
  <r>
    <x v="16"/>
    <s v="Uždaryti einamąjį apskaitos periodą"/>
    <x v="5"/>
    <s v="Dar nepradėta"/>
    <d v="2025-07-07T00:00:00"/>
    <s v="+5 DD"/>
    <s v="Ne"/>
    <m/>
  </r>
  <r>
    <x v="16"/>
    <s v="Paruošti darbo užmokesčio DK likučių suderinimo ataskaitą"/>
    <x v="6"/>
    <s v="Dar nepradėta"/>
    <d v="2025-07-07T00:00:00"/>
    <s v="+5 DD"/>
    <s v="Ne"/>
    <m/>
  </r>
  <r>
    <x v="16"/>
    <s v="Pauošti ilgalaikio turto sąrašą ir detalizaciją"/>
    <x v="3"/>
    <s v="Dar nepradėta"/>
    <d v="2025-07-07T00:00:00"/>
    <s v="+5 DD"/>
    <s v="Ne"/>
    <m/>
  </r>
  <r>
    <x v="16"/>
    <s v="Paruošti ateinančių laikotarpių sąnaud detalizaciją"/>
    <x v="4"/>
    <s v="Dar nepradėta"/>
    <d v="2025-07-07T00:00:00"/>
    <s v="+5 DD"/>
    <s v="Ne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x v="0"/>
    <s v="Patikrinti banko išrašus ir užtikrinti, kad visi įrašai apskaitos sistemoje sutampa su banko sąskaitų duomenimis"/>
    <x v="0"/>
    <x v="0"/>
    <d v="2025-06-25T00:00:00"/>
    <s v="-3 DD"/>
    <s v="Ne"/>
  </r>
  <r>
    <x v="0"/>
    <s v="Atlikti tiekėjų ir klientų įrašų sudengimus"/>
    <x v="0"/>
    <x v="1"/>
    <d v="2025-06-25T00:00:00"/>
    <s v="-3 DD"/>
    <s v="Ne"/>
  </r>
  <r>
    <x v="1"/>
    <s v="Patikrinti, ar grynieji pinigai ir kasos knyga yra tinkamai užregistruoti ir ar nėra neatitikimų"/>
    <x v="0"/>
    <x v="0"/>
    <d v="2025-06-25T00:00:00"/>
    <s v="-3 DD"/>
    <s v="Ne"/>
  </r>
  <r>
    <x v="2"/>
    <s v="Patikrinti ar visos padavimo sąskaitos buvo užregistruotos apskaitoje"/>
    <x v="1"/>
    <x v="2"/>
    <d v="2025-07-01T00:00:00"/>
    <s v="+1 DD"/>
    <s v="Ne"/>
  </r>
  <r>
    <x v="3"/>
    <s v="Patikrinti ar visos pirkimo sąskaitos buvo užregistruotos apskaitoje"/>
    <x v="0"/>
    <x v="1"/>
    <d v="2025-06-23T00:00:00"/>
    <s v="-4 DD"/>
    <s v="Ne"/>
  </r>
  <r>
    <x v="3"/>
    <s v="Patikrinti ar visos avanso apyskaitos buvo užregistruotos apskaitoje"/>
    <x v="0"/>
    <x v="1"/>
    <d v="2025-06-23T00:00:00"/>
    <s v="-4 DD"/>
    <s v="Ne"/>
  </r>
  <r>
    <x v="4"/>
    <s v="Patikrinti klientų sąskaitas, nustatyti galimas neapmokėtas sąskaitas ir parengti ataskaitas apie skolas"/>
    <x v="2"/>
    <x v="1"/>
    <d v="2025-07-01T00:00:00"/>
    <s v="+1 DD"/>
    <s v="Ne"/>
  </r>
  <r>
    <x v="4"/>
    <s v="Atlikti senų klientų sąskaitų/mokėjimų nurašymą"/>
    <x v="2"/>
    <x v="2"/>
    <d v="2025-07-01T00:00:00"/>
    <s v="+1 DD"/>
    <s v="Ne"/>
  </r>
  <r>
    <x v="5"/>
    <s v="Patikrinti tiekėjų sąskaitas ir užtikrinti, kad visos sąskaitos būtų apmokėtos pagal nustatytus terminus"/>
    <x v="0"/>
    <x v="2"/>
    <d v="2025-06-25T00:00:00"/>
    <s v="-3 DD"/>
    <s v="Ne"/>
  </r>
  <r>
    <x v="5"/>
    <s v="Atlikti senų tiekėjų sąskaitų/mokėjimų nurašymą"/>
    <x v="0"/>
    <x v="2"/>
    <d v="2025-06-25T00:00:00"/>
    <s v="-3 DD"/>
    <s v="Ne"/>
  </r>
  <r>
    <x v="5"/>
    <s v="Patikrinti darbuotojų avanso apyskaitas ir užtikrinti, kad jos būtų apmokėtos pagal nustatytus terminus"/>
    <x v="0"/>
    <x v="2"/>
    <d v="2025-06-25T00:00:00"/>
    <s v="-3 DD"/>
    <s v="Ne"/>
  </r>
  <r>
    <x v="6"/>
    <s v="Gauti patvirtinimą iš atsakingų kontrolierių, jog visos ilgalaikės kortelės sukurtos."/>
    <x v="3"/>
    <x v="2"/>
    <d v="2025-06-23T00:00:00"/>
    <s v="-4 DD"/>
    <s v="Ne"/>
  </r>
  <r>
    <x v="6"/>
    <s v="Apskaičiuoti ir užregistruoti ilgalaikio turto nusidėvėjimą"/>
    <x v="3"/>
    <x v="2"/>
    <d v="2025-06-25T00:00:00"/>
    <s v="-3 DD"/>
    <s v="Ne"/>
  </r>
  <r>
    <x v="7"/>
    <s v="Apskaičiuoti ir užregistruoti ateinančių laikotarpių sąnaudų nurašymą"/>
    <x v="4"/>
    <x v="2"/>
    <d v="2025-06-25T00:00:00"/>
    <s v="-3 DD"/>
    <s v="Ne"/>
  </r>
  <r>
    <x v="8"/>
    <s v="Patikrinti ir paruošti neužregistruotų pirkimo sąskaitų detalizaciją"/>
    <x v="4"/>
    <x v="2"/>
    <d v="2025-06-25T00:00:00"/>
    <s v="-3 DD"/>
    <s v="Ne"/>
  </r>
  <r>
    <x v="8"/>
    <s v="Atlikti neužregistruotų pirkimo sąskaitų sukaupimus"/>
    <x v="4"/>
    <x v="2"/>
    <d v="2025-06-25T00:00:00"/>
    <s v="-3 DD"/>
    <s v="Ne"/>
  </r>
  <r>
    <x v="9"/>
    <s v="Atlikti reikalingus pajamų sukaupimus"/>
    <x v="4"/>
    <x v="2"/>
    <d v="2025-07-01T00:00:00"/>
    <s v="+1 DD"/>
    <s v="Ne"/>
  </r>
  <r>
    <x v="10"/>
    <s v="Atlikti užsienio valiutų bankų sąskaitų, gautinų/mokėtinų sumų balansų perkainojimą"/>
    <x v="5"/>
    <x v="2"/>
    <d v="2025-06-27T00:00:00"/>
    <s v="-1 DD"/>
    <s v="Ne"/>
  </r>
  <r>
    <x v="10"/>
    <s v="Atlikti reikalingus koreguojančius DK įrašus"/>
    <x v="5"/>
    <x v="2"/>
    <d v="2025-06-27T00:00:00"/>
    <s v="-1 DD"/>
    <s v="Ne"/>
  </r>
  <r>
    <x v="11"/>
    <s v="Atlikti pirkimo ir pardavimo PVM sąskaitų uždarymą"/>
    <x v="5"/>
    <x v="2"/>
    <d v="2025-06-27T00:00:00"/>
    <s v="-1 DD"/>
    <s v="Ne"/>
  </r>
  <r>
    <x v="12"/>
    <s v="Paskaičiuoti darbo užmokestį"/>
    <x v="6"/>
    <x v="2"/>
    <d v="2025-06-27T00:00:00"/>
    <s v="-13 DD"/>
    <s v="Ne"/>
  </r>
  <r>
    <x v="12"/>
    <s v="Patikrinti darbuotojų darbo užmokesčio duomenis (atlyginimus, premijas, atostogų išmokas, ligos pašalpas ir kt.)"/>
    <x v="6"/>
    <x v="2"/>
    <d v="2025-06-27T00:00:00"/>
    <s v="-14 DD"/>
    <s v="Ne"/>
  </r>
  <r>
    <x v="12"/>
    <s v="Apskaičiuoti ir užregistruoti SODROS įmokas, mokesčius nuo darbo užmokesčio"/>
    <x v="6"/>
    <x v="2"/>
    <d v="2025-06-27T00:00:00"/>
    <s v="-13 DD"/>
    <s v="Ne"/>
  </r>
  <r>
    <x v="12"/>
    <s v="Užtikrinti, kad visi darbuotojų atostogų ir ligos pašalpų įrašai būtų teisingi"/>
    <x v="6"/>
    <x v="2"/>
    <d v="2025-06-27T00:00:00"/>
    <s v="-13 DD"/>
    <s v="Ne"/>
  </r>
  <r>
    <x v="12"/>
    <s v="Užregistruoti darbo užmokesčio DK įrašus"/>
    <x v="6"/>
    <x v="2"/>
    <d v="2025-06-27T00:00:00"/>
    <s v="-13 DD"/>
    <s v="Ne"/>
  </r>
  <r>
    <x v="13"/>
    <s v="Paruošti ir pateikti GPM deklaraciją"/>
    <x v="6"/>
    <x v="2"/>
    <d v="2025-06-27T00:00:00"/>
    <s v="-11 DD"/>
    <s v="Ne"/>
  </r>
  <r>
    <x v="14"/>
    <s v="Paruošti ir pateikti atitinkamas Sodros deklaracijas"/>
    <x v="6"/>
    <x v="2"/>
    <d v="2025-06-27T00:00:00"/>
    <s v="-11 DD"/>
    <s v="Ne"/>
  </r>
  <r>
    <x v="15"/>
    <s v="Balanso sudarymas"/>
    <x v="5"/>
    <x v="2"/>
    <d v="2025-07-02T00:00:00"/>
    <s v="+2 DD"/>
    <s v="Ne"/>
  </r>
  <r>
    <x v="15"/>
    <s v="Pelno (nuostolio) ataskaitos sudarymas"/>
    <x v="5"/>
    <x v="2"/>
    <d v="2025-07-02T00:00:00"/>
    <s v="+2 DD"/>
    <s v="Ne"/>
  </r>
  <r>
    <x v="15"/>
    <s v="Pinigų srautų ataskaitos sudarymas"/>
    <x v="5"/>
    <x v="2"/>
    <d v="2025-07-02T00:00:00"/>
    <s v="+2 DD"/>
    <s v="Ne"/>
  </r>
  <r>
    <x v="15"/>
    <s v="Finansinių rodiklių analizė"/>
    <x v="5"/>
    <x v="2"/>
    <d v="2025-07-02T00:00:00"/>
    <s v="+2 DD"/>
    <s v="Ne"/>
  </r>
  <r>
    <x v="16"/>
    <s v="Paruošti banko likučių suderinimo ataskaitą"/>
    <x v="0"/>
    <x v="2"/>
    <d v="2025-07-07T00:00:00"/>
    <s v="+5 DD"/>
    <s v="Ne"/>
  </r>
  <r>
    <x v="16"/>
    <s v="Paruošti gautinų sumų suderinimo ataskaitą"/>
    <x v="2"/>
    <x v="2"/>
    <d v="2025-07-07T00:00:00"/>
    <s v="+5 DD"/>
    <s v="Ne"/>
  </r>
  <r>
    <x v="16"/>
    <s v="Paruošti mokėtinų sumų suderinimo ataskaitą"/>
    <x v="0"/>
    <x v="2"/>
    <d v="2025-07-07T00:00:00"/>
    <s v="+5 DD"/>
    <s v="Ne"/>
  </r>
  <r>
    <x v="16"/>
    <s v="Uždaryti einamąjį apskaitos periodą"/>
    <x v="5"/>
    <x v="2"/>
    <d v="2025-07-07T00:00:00"/>
    <s v="+5 DD"/>
    <s v="Ne"/>
  </r>
  <r>
    <x v="16"/>
    <s v="Paruošti darbo užmokesčio DK likučių suderinimo ataskaitą"/>
    <x v="6"/>
    <x v="2"/>
    <d v="2025-07-07T00:00:00"/>
    <s v="+5 DD"/>
    <s v="Ne"/>
  </r>
  <r>
    <x v="16"/>
    <s v="Pauošti ilgalaikio turto sąrašą ir detalizaciją"/>
    <x v="3"/>
    <x v="2"/>
    <d v="2025-07-07T00:00:00"/>
    <s v="+5 DD"/>
    <s v="Ne"/>
  </r>
  <r>
    <x v="16"/>
    <s v="Paruošti ateinančių laikotarpių sąnaud detalizaciją"/>
    <x v="4"/>
    <x v="2"/>
    <d v="2025-07-07T00:00:00"/>
    <s v="+5 DD"/>
    <s v="N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C5ED03-780F-4A87-A950-F7102CD70648}" name="PivotTable2" cacheId="7" applyNumberFormats="0" applyBorderFormats="0" applyFontFormats="0" applyPatternFormats="0" applyAlignmentFormats="0" applyWidthHeightFormats="1" dataCaption="Values" grandTotalCaption="Iš viso" updatedVersion="8" minRefreshableVersion="3" useAutoFormatting="1" itemPrintTitles="1" createdVersion="8" indent="0" showHeaders="0" outline="1" outlineData="1" multipleFieldFilters="0" chartFormat="11">
  <location ref="G1:K10" firstHeaderRow="1" firstDataRow="2" firstDataCol="1"/>
  <pivotFields count="7">
    <pivotField showAll="0"/>
    <pivotField dataField="1" showAll="0"/>
    <pivotField axis="axisRow" showAll="0">
      <items count="8">
        <item x="1"/>
        <item x="3"/>
        <item x="5"/>
        <item x="0"/>
        <item x="4"/>
        <item x="2"/>
        <item x="6"/>
        <item t="default"/>
      </items>
    </pivotField>
    <pivotField axis="axisCol" showAll="0">
      <items count="4">
        <item x="0"/>
        <item x="2"/>
        <item x="1"/>
        <item t="default"/>
      </items>
    </pivotField>
    <pivotField numFmtId="14" showAll="0"/>
    <pivotField showAll="0"/>
    <pivotField showAll="0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Užduočių užbaigtumas pagal darbuotoją" fld="1" subtotal="count" baseField="0" baseItem="0"/>
  </dataFields>
  <formats count="7">
    <format dxfId="22">
      <pivotArea outline="0" collapsedLevelsAreSubtotals="1" fieldPosition="0"/>
    </format>
    <format dxfId="21">
      <pivotArea dataOnly="0" labelOnly="1" fieldPosition="0">
        <references count="1">
          <reference field="3" count="0"/>
        </references>
      </pivotArea>
    </format>
    <format dxfId="20">
      <pivotArea dataOnly="0" labelOnly="1" grandCol="1" outline="0" fieldPosition="0"/>
    </format>
    <format dxfId="19">
      <pivotArea outline="0" collapsedLevelsAreSubtotals="1" fieldPosition="0"/>
    </format>
    <format dxfId="18">
      <pivotArea dataOnly="0" labelOnly="1" fieldPosition="0">
        <references count="1">
          <reference field="3" count="0"/>
        </references>
      </pivotArea>
    </format>
    <format dxfId="17">
      <pivotArea dataOnly="0" labelOnly="1" grandCol="1" outline="0" fieldPosition="0"/>
    </format>
    <format dxfId="16">
      <pivotArea type="origin" dataOnly="0" labelOnly="1" outline="0" fieldPosition="0"/>
    </format>
  </formats>
  <pivotTableStyleInfo name="PivotStyleDark2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042F63-5E5C-4073-B3FF-2BC88CD15B71}" name="PivotTable1" cacheId="7" applyNumberFormats="0" applyBorderFormats="0" applyFontFormats="0" applyPatternFormats="0" applyAlignmentFormats="0" applyWidthHeightFormats="1" dataCaption="Values" grandTotalCaption="Iš viso" updatedVersion="8" minRefreshableVersion="3" useAutoFormatting="1" itemPrintTitles="1" createdVersion="8" indent="0" showHeaders="0" outline="1" outlineData="1" multipleFieldFilters="0" chartFormat="7">
  <location ref="A1:E20" firstHeaderRow="1" firstDataRow="2" firstDataCol="1"/>
  <pivotFields count="7">
    <pivotField axis="axisRow" showAll="0">
      <items count="18">
        <item x="7"/>
        <item x="0"/>
        <item x="12"/>
        <item x="10"/>
        <item x="15"/>
        <item x="4"/>
        <item x="13"/>
        <item x="1"/>
        <item x="6"/>
        <item x="5"/>
        <item x="2"/>
        <item x="3"/>
        <item x="11"/>
        <item x="14"/>
        <item x="9"/>
        <item x="8"/>
        <item x="16"/>
        <item t="default"/>
      </items>
    </pivotField>
    <pivotField dataField="1" showAll="0"/>
    <pivotField showAll="0"/>
    <pivotField axis="axisCol" showAll="0">
      <items count="4">
        <item x="2"/>
        <item x="1"/>
        <item x="0"/>
        <item t="default"/>
      </items>
    </pivotField>
    <pivotField numFmtId="14" showAll="0"/>
    <pivotField showAll="0"/>
    <pivotField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Užduočių užbaigtumas pagal kategoriją" fld="1" subtotal="count" baseField="0" baseItem="0"/>
  </dataFields>
  <formats count="9">
    <format dxfId="31">
      <pivotArea outline="0" collapsedLevelsAreSubtotals="1" fieldPosition="0"/>
    </format>
    <format dxfId="30">
      <pivotArea type="topRight" dataOnly="0" labelOnly="1" outline="0" fieldPosition="0"/>
    </format>
    <format dxfId="29">
      <pivotArea dataOnly="0" labelOnly="1" fieldPosition="0">
        <references count="1">
          <reference field="3" count="0"/>
        </references>
      </pivotArea>
    </format>
    <format dxfId="28">
      <pivotArea dataOnly="0" labelOnly="1" grandCol="1" outline="0" fieldPosition="0"/>
    </format>
    <format dxfId="27">
      <pivotArea outline="0" collapsedLevelsAreSubtotals="1" fieldPosition="0"/>
    </format>
    <format dxfId="26">
      <pivotArea type="topRight" dataOnly="0" labelOnly="1" outline="0" fieldPosition="0"/>
    </format>
    <format dxfId="25">
      <pivotArea dataOnly="0" labelOnly="1" fieldPosition="0">
        <references count="1">
          <reference field="3" count="0"/>
        </references>
      </pivotArea>
    </format>
    <format dxfId="24">
      <pivotArea dataOnly="0" labelOnly="1" grandCol="1" outline="0" fieldPosition="0"/>
    </format>
    <format dxfId="23">
      <pivotArea type="origin" dataOnly="0" labelOnly="1" outline="0" fieldPosition="0"/>
    </format>
  </formats>
  <pivotTableStyleInfo name="PivotStyleDark2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A719C8-4CA7-4C95-A0BF-F68D45BEA940}" name="PivotTable5" cacheId="6" applyNumberFormats="0" applyBorderFormats="0" applyFontFormats="0" applyPatternFormats="0" applyAlignmentFormats="0" applyWidthHeightFormats="1" dataCaption="Values" grandTotalCaption="Iš viso" updatedVersion="8" minRefreshableVersion="3" useAutoFormatting="1" itemPrintTitles="1" createdVersion="8" indent="0" showHeaders="0" outline="1" outlineData="1" multipleFieldFilters="0">
  <location ref="M1:U20" firstHeaderRow="1" firstDataRow="2" firstDataCol="1"/>
  <pivotFields count="8">
    <pivotField axis="axisRow" showAll="0">
      <items count="18">
        <item x="7"/>
        <item x="0"/>
        <item x="12"/>
        <item x="10"/>
        <item x="15"/>
        <item x="4"/>
        <item x="13"/>
        <item x="1"/>
        <item x="6"/>
        <item x="5"/>
        <item x="2"/>
        <item x="3"/>
        <item x="11"/>
        <item x="14"/>
        <item x="9"/>
        <item x="8"/>
        <item x="16"/>
        <item t="default"/>
      </items>
    </pivotField>
    <pivotField dataField="1" showAll="0"/>
    <pivotField axis="axisCol" showAll="0">
      <items count="8">
        <item x="1"/>
        <item x="3"/>
        <item x="5"/>
        <item x="0"/>
        <item x="4"/>
        <item x="2"/>
        <item x="6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2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Užduočių skaičius pagal darbuotoją" fld="1" subtotal="count" baseField="0" baseItem="0"/>
  </dataFields>
  <formats count="8">
    <format dxfId="39">
      <pivotArea outline="0" collapsedLevelsAreSubtotals="1" fieldPosition="0"/>
    </format>
    <format dxfId="38">
      <pivotArea type="topRight" dataOnly="0" labelOnly="1" outline="0" fieldPosition="0"/>
    </format>
    <format dxfId="37">
      <pivotArea dataOnly="0" labelOnly="1" fieldPosition="0">
        <references count="1">
          <reference field="2" count="0"/>
        </references>
      </pivotArea>
    </format>
    <format dxfId="36">
      <pivotArea dataOnly="0" labelOnly="1" grandCol="1" outline="0" fieldPosition="0"/>
    </format>
    <format dxfId="35">
      <pivotArea outline="0" collapsedLevelsAreSubtotals="1" fieldPosition="0"/>
    </format>
    <format dxfId="34">
      <pivotArea type="topRight" dataOnly="0" labelOnly="1" outline="0" fieldPosition="0"/>
    </format>
    <format dxfId="33">
      <pivotArea dataOnly="0" labelOnly="1" fieldPosition="0">
        <references count="1">
          <reference field="2" count="0"/>
        </references>
      </pivotArea>
    </format>
    <format dxfId="32">
      <pivotArea dataOnly="0" labelOnly="1" grandCol="1" outline="0" fieldPosition="0"/>
    </format>
  </formats>
  <pivotTableStyleInfo name="PivotStyleDark2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62D958-52F6-406A-887D-469996A5C5D8}" name="Table1" displayName="Table1" ref="B5:I43" totalsRowShown="0" headerRowDxfId="15" headerRowBorderDxfId="14" tableBorderDxfId="13" totalsRowBorderDxfId="12">
  <tableColumns count="8">
    <tableColumn id="1" xr3:uid="{D88139BA-1FF2-4FFE-8FB4-3EE5A46A178B}" name="Kategorija" dataDxfId="11"/>
    <tableColumn id="2" xr3:uid="{8F63AE06-6075-489A-BE59-DECB249F8948}" name="Užduoties aprašymas" dataDxfId="10"/>
    <tableColumn id="3" xr3:uid="{32F604C8-764B-437F-8779-6755EFF22EB5}" name="Atsakingas darbuotojas" dataDxfId="9"/>
    <tableColumn id="4" xr3:uid="{C0802A64-9C51-4646-84B9-E10882E0719D}" name="Užduoties statusas" dataDxfId="8"/>
    <tableColumn id="5" xr3:uid="{CD1EE302-E8D9-46A3-8EE2-92D4CDFE1409}" name="Terminas" dataDxfId="7">
      <calculatedColumnFormula>+WORKDAY($F$3,MID(G6,1,2),Duomenys!$E$3:$E$16)</calculatedColumnFormula>
    </tableColumn>
    <tableColumn id="6" xr3:uid="{1A143321-B6A4-4044-BF00-FD54DBAC9289}" name="Darbo diena" dataDxfId="6"/>
    <tableColumn id="8" xr3:uid="{BD578FB8-4AE1-4716-9A7C-A53811D775D0}" name="Pradelsta?" dataDxfId="5">
      <calculatedColumnFormula>+IF(AND(Table1[[#This Row],[Terminas]]&lt;TODAY(),Table1[[#This Row],[Užduoties statusas]]&lt;&gt;"Atlikta"),"Taip","Ne")</calculatedColumnFormula>
    </tableColumn>
    <tableColumn id="7" xr3:uid="{9696042C-7F9A-4631-9576-F6D4BC9091A7}" name="Komentaras" dataDxfId="4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42D6-1600-4DEB-99B7-F12C32C33AAB}">
  <sheetPr codeName="Sheet3"/>
  <dimension ref="A1:U20"/>
  <sheetViews>
    <sheetView showGridLines="0" zoomScale="80" zoomScaleNormal="80" workbookViewId="0"/>
  </sheetViews>
  <sheetFormatPr defaultRowHeight="14.4" x14ac:dyDescent="0.3"/>
  <cols>
    <col min="1" max="1" width="28.33203125" customWidth="1"/>
    <col min="2" max="2" width="13.5546875" customWidth="1"/>
    <col min="3" max="3" width="9.109375" bestFit="1" customWidth="1"/>
    <col min="4" max="4" width="6.77734375" bestFit="1" customWidth="1"/>
    <col min="5" max="5" width="6.109375" bestFit="1" customWidth="1"/>
    <col min="7" max="7" width="20.5546875" bestFit="1" customWidth="1"/>
    <col min="8" max="8" width="6.77734375" bestFit="1" customWidth="1"/>
    <col min="9" max="9" width="13.5546875" bestFit="1" customWidth="1"/>
    <col min="10" max="10" width="9.109375" bestFit="1" customWidth="1"/>
    <col min="11" max="11" width="6.109375" bestFit="1" customWidth="1"/>
    <col min="13" max="13" width="30.21875" bestFit="1" customWidth="1"/>
    <col min="14" max="14" width="6.109375" bestFit="1" customWidth="1"/>
    <col min="15" max="15" width="9.33203125" bestFit="1" customWidth="1"/>
    <col min="16" max="16" width="5.5546875" bestFit="1" customWidth="1"/>
    <col min="17" max="17" width="7.44140625" bestFit="1" customWidth="1"/>
    <col min="18" max="18" width="5.21875" bestFit="1" customWidth="1"/>
    <col min="19" max="19" width="6.77734375" bestFit="1" customWidth="1"/>
    <col min="20" max="20" width="5.77734375" bestFit="1" customWidth="1"/>
    <col min="21" max="21" width="6.109375" bestFit="1" customWidth="1"/>
  </cols>
  <sheetData>
    <row r="1" spans="1:21" ht="31.8" customHeight="1" x14ac:dyDescent="0.3">
      <c r="A1" s="22" t="s">
        <v>92</v>
      </c>
      <c r="C1" s="21"/>
      <c r="D1" s="21"/>
      <c r="E1" s="21"/>
      <c r="G1" s="22" t="s">
        <v>93</v>
      </c>
      <c r="M1" s="19" t="s">
        <v>94</v>
      </c>
      <c r="O1" s="21"/>
      <c r="P1" s="21"/>
      <c r="Q1" s="21"/>
      <c r="R1" s="21"/>
      <c r="S1" s="21"/>
      <c r="T1" s="21"/>
      <c r="U1" s="21"/>
    </row>
    <row r="2" spans="1:21" x14ac:dyDescent="0.3">
      <c r="B2" s="21" t="s">
        <v>70</v>
      </c>
      <c r="C2" s="21" t="s">
        <v>68</v>
      </c>
      <c r="D2" s="21" t="s">
        <v>69</v>
      </c>
      <c r="E2" s="21" t="s">
        <v>91</v>
      </c>
      <c r="H2" s="21" t="s">
        <v>69</v>
      </c>
      <c r="I2" s="21" t="s">
        <v>70</v>
      </c>
      <c r="J2" s="21" t="s">
        <v>68</v>
      </c>
      <c r="K2" s="21" t="s">
        <v>91</v>
      </c>
      <c r="N2" s="21" t="s">
        <v>61</v>
      </c>
      <c r="O2" s="21" t="s">
        <v>66</v>
      </c>
      <c r="P2" s="21" t="s">
        <v>65</v>
      </c>
      <c r="Q2" s="21" t="s">
        <v>62</v>
      </c>
      <c r="R2" s="21" t="s">
        <v>67</v>
      </c>
      <c r="S2" s="21" t="s">
        <v>63</v>
      </c>
      <c r="T2" s="21" t="s">
        <v>64</v>
      </c>
      <c r="U2" s="21" t="s">
        <v>91</v>
      </c>
    </row>
    <row r="3" spans="1:21" x14ac:dyDescent="0.3">
      <c r="A3" s="20" t="s">
        <v>50</v>
      </c>
      <c r="B3" s="21">
        <v>1</v>
      </c>
      <c r="C3" s="21"/>
      <c r="D3" s="21"/>
      <c r="E3" s="21">
        <v>1</v>
      </c>
      <c r="G3" s="20" t="s">
        <v>61</v>
      </c>
      <c r="H3" s="21"/>
      <c r="I3" s="21">
        <v>1</v>
      </c>
      <c r="J3" s="21"/>
      <c r="K3" s="21">
        <v>1</v>
      </c>
      <c r="M3" s="20" t="s">
        <v>50</v>
      </c>
      <c r="N3" s="21"/>
      <c r="O3" s="21"/>
      <c r="P3" s="21"/>
      <c r="Q3" s="21"/>
      <c r="R3" s="21">
        <v>1</v>
      </c>
      <c r="S3" s="21"/>
      <c r="T3" s="21"/>
      <c r="U3" s="21">
        <v>1</v>
      </c>
    </row>
    <row r="4" spans="1:21" x14ac:dyDescent="0.3">
      <c r="A4" s="20" t="s">
        <v>15</v>
      </c>
      <c r="B4" s="21"/>
      <c r="C4" s="21">
        <v>1</v>
      </c>
      <c r="D4" s="21">
        <v>1</v>
      </c>
      <c r="E4" s="21">
        <v>2</v>
      </c>
      <c r="G4" s="20" t="s">
        <v>66</v>
      </c>
      <c r="H4" s="21"/>
      <c r="I4" s="21">
        <v>3</v>
      </c>
      <c r="J4" s="21"/>
      <c r="K4" s="21">
        <v>3</v>
      </c>
      <c r="M4" s="20" t="s">
        <v>15</v>
      </c>
      <c r="N4" s="21"/>
      <c r="O4" s="21"/>
      <c r="P4" s="21"/>
      <c r="Q4" s="21">
        <v>2</v>
      </c>
      <c r="R4" s="21"/>
      <c r="S4" s="21"/>
      <c r="T4" s="21"/>
      <c r="U4" s="21">
        <v>2</v>
      </c>
    </row>
    <row r="5" spans="1:21" x14ac:dyDescent="0.3">
      <c r="A5" s="20" t="s">
        <v>12</v>
      </c>
      <c r="B5" s="21">
        <v>5</v>
      </c>
      <c r="C5" s="21"/>
      <c r="D5" s="21"/>
      <c r="E5" s="21">
        <v>5</v>
      </c>
      <c r="G5" s="20" t="s">
        <v>65</v>
      </c>
      <c r="H5" s="21"/>
      <c r="I5" s="21">
        <v>8</v>
      </c>
      <c r="J5" s="21"/>
      <c r="K5" s="21">
        <v>8</v>
      </c>
      <c r="M5" s="20" t="s">
        <v>12</v>
      </c>
      <c r="N5" s="21"/>
      <c r="O5" s="21"/>
      <c r="P5" s="21"/>
      <c r="Q5" s="21"/>
      <c r="R5" s="21"/>
      <c r="S5" s="21"/>
      <c r="T5" s="21">
        <v>5</v>
      </c>
      <c r="U5" s="21">
        <v>5</v>
      </c>
    </row>
    <row r="6" spans="1:21" x14ac:dyDescent="0.3">
      <c r="A6" s="20" t="s">
        <v>53</v>
      </c>
      <c r="B6" s="21">
        <v>2</v>
      </c>
      <c r="C6" s="21"/>
      <c r="D6" s="21"/>
      <c r="E6" s="21">
        <v>2</v>
      </c>
      <c r="G6" s="20" t="s">
        <v>62</v>
      </c>
      <c r="H6" s="21">
        <v>2</v>
      </c>
      <c r="I6" s="21">
        <v>5</v>
      </c>
      <c r="J6" s="21">
        <v>3</v>
      </c>
      <c r="K6" s="21">
        <v>10</v>
      </c>
      <c r="M6" s="20" t="s">
        <v>53</v>
      </c>
      <c r="N6" s="21"/>
      <c r="O6" s="21"/>
      <c r="P6" s="21">
        <v>2</v>
      </c>
      <c r="Q6" s="21"/>
      <c r="R6" s="21"/>
      <c r="S6" s="21"/>
      <c r="T6" s="21"/>
      <c r="U6" s="21">
        <v>2</v>
      </c>
    </row>
    <row r="7" spans="1:21" x14ac:dyDescent="0.3">
      <c r="A7" s="20" t="s">
        <v>19</v>
      </c>
      <c r="B7" s="21">
        <v>4</v>
      </c>
      <c r="C7" s="21"/>
      <c r="D7" s="21"/>
      <c r="E7" s="21">
        <v>4</v>
      </c>
      <c r="G7" s="20" t="s">
        <v>67</v>
      </c>
      <c r="H7" s="21"/>
      <c r="I7" s="21">
        <v>5</v>
      </c>
      <c r="J7" s="21"/>
      <c r="K7" s="21">
        <v>5</v>
      </c>
      <c r="M7" s="20" t="s">
        <v>19</v>
      </c>
      <c r="N7" s="21"/>
      <c r="O7" s="21"/>
      <c r="P7" s="21">
        <v>4</v>
      </c>
      <c r="Q7" s="21"/>
      <c r="R7" s="21"/>
      <c r="S7" s="21"/>
      <c r="T7" s="21"/>
      <c r="U7" s="21">
        <v>4</v>
      </c>
    </row>
    <row r="8" spans="1:21" x14ac:dyDescent="0.3">
      <c r="A8" s="20" t="s">
        <v>17</v>
      </c>
      <c r="B8" s="21">
        <v>1</v>
      </c>
      <c r="C8" s="21">
        <v>1</v>
      </c>
      <c r="D8" s="21"/>
      <c r="E8" s="21">
        <v>2</v>
      </c>
      <c r="G8" s="20" t="s">
        <v>63</v>
      </c>
      <c r="H8" s="21"/>
      <c r="I8" s="21">
        <v>2</v>
      </c>
      <c r="J8" s="21">
        <v>1</v>
      </c>
      <c r="K8" s="21">
        <v>3</v>
      </c>
      <c r="M8" s="20" t="s">
        <v>17</v>
      </c>
      <c r="N8" s="21"/>
      <c r="O8" s="21"/>
      <c r="P8" s="21"/>
      <c r="Q8" s="21"/>
      <c r="R8" s="21"/>
      <c r="S8" s="21">
        <v>2</v>
      </c>
      <c r="T8" s="21"/>
      <c r="U8" s="21">
        <v>2</v>
      </c>
    </row>
    <row r="9" spans="1:21" x14ac:dyDescent="0.3">
      <c r="A9" s="20" t="s">
        <v>9</v>
      </c>
      <c r="B9" s="21">
        <v>1</v>
      </c>
      <c r="C9" s="21"/>
      <c r="D9" s="21"/>
      <c r="E9" s="21">
        <v>1</v>
      </c>
      <c r="G9" s="20" t="s">
        <v>64</v>
      </c>
      <c r="H9" s="21"/>
      <c r="I9" s="21">
        <v>8</v>
      </c>
      <c r="J9" s="21"/>
      <c r="K9" s="21">
        <v>8</v>
      </c>
      <c r="M9" s="20" t="s">
        <v>9</v>
      </c>
      <c r="N9" s="21"/>
      <c r="O9" s="21"/>
      <c r="P9" s="21"/>
      <c r="Q9" s="21"/>
      <c r="R9" s="21"/>
      <c r="S9" s="21"/>
      <c r="T9" s="21">
        <v>1</v>
      </c>
      <c r="U9" s="21">
        <v>1</v>
      </c>
    </row>
    <row r="10" spans="1:21" x14ac:dyDescent="0.3">
      <c r="A10" s="20" t="s">
        <v>16</v>
      </c>
      <c r="B10" s="21"/>
      <c r="C10" s="21"/>
      <c r="D10" s="21">
        <v>1</v>
      </c>
      <c r="E10" s="21">
        <v>1</v>
      </c>
      <c r="G10" s="20" t="s">
        <v>91</v>
      </c>
      <c r="H10" s="21">
        <v>2</v>
      </c>
      <c r="I10" s="21">
        <v>32</v>
      </c>
      <c r="J10" s="21">
        <v>4</v>
      </c>
      <c r="K10" s="21">
        <v>38</v>
      </c>
      <c r="M10" s="20" t="s">
        <v>16</v>
      </c>
      <c r="N10" s="21"/>
      <c r="O10" s="21"/>
      <c r="P10" s="21"/>
      <c r="Q10" s="21">
        <v>1</v>
      </c>
      <c r="R10" s="21"/>
      <c r="S10" s="21"/>
      <c r="T10" s="21"/>
      <c r="U10" s="21">
        <v>1</v>
      </c>
    </row>
    <row r="11" spans="1:21" x14ac:dyDescent="0.3">
      <c r="A11" s="20" t="s">
        <v>45</v>
      </c>
      <c r="B11" s="21">
        <v>2</v>
      </c>
      <c r="C11" s="21"/>
      <c r="D11" s="21"/>
      <c r="E11" s="21">
        <v>2</v>
      </c>
      <c r="M11" s="20" t="s">
        <v>45</v>
      </c>
      <c r="N11" s="21"/>
      <c r="O11" s="21">
        <v>2</v>
      </c>
      <c r="P11" s="21"/>
      <c r="Q11" s="21"/>
      <c r="R11" s="21"/>
      <c r="S11" s="21"/>
      <c r="T11" s="21"/>
      <c r="U11" s="21">
        <v>2</v>
      </c>
    </row>
    <row r="12" spans="1:21" x14ac:dyDescent="0.3">
      <c r="A12" s="20" t="s">
        <v>18</v>
      </c>
      <c r="B12" s="21">
        <v>3</v>
      </c>
      <c r="C12" s="21"/>
      <c r="D12" s="21"/>
      <c r="E12" s="21">
        <v>3</v>
      </c>
      <c r="M12" s="20" t="s">
        <v>18</v>
      </c>
      <c r="N12" s="21"/>
      <c r="O12" s="21"/>
      <c r="P12" s="21"/>
      <c r="Q12" s="21">
        <v>3</v>
      </c>
      <c r="R12" s="21"/>
      <c r="S12" s="21"/>
      <c r="T12" s="21"/>
      <c r="U12" s="21">
        <v>3</v>
      </c>
    </row>
    <row r="13" spans="1:21" x14ac:dyDescent="0.3">
      <c r="A13" s="20" t="s">
        <v>30</v>
      </c>
      <c r="B13" s="21">
        <v>1</v>
      </c>
      <c r="C13" s="21"/>
      <c r="D13" s="21"/>
      <c r="E13" s="21">
        <v>1</v>
      </c>
      <c r="M13" s="20" t="s">
        <v>30</v>
      </c>
      <c r="N13" s="21">
        <v>1</v>
      </c>
      <c r="O13" s="21"/>
      <c r="P13" s="21"/>
      <c r="Q13" s="21"/>
      <c r="R13" s="21"/>
      <c r="S13" s="21"/>
      <c r="T13" s="21"/>
      <c r="U13" s="21">
        <v>1</v>
      </c>
    </row>
    <row r="14" spans="1:21" x14ac:dyDescent="0.3">
      <c r="A14" s="20" t="s">
        <v>31</v>
      </c>
      <c r="B14" s="21"/>
      <c r="C14" s="21">
        <v>2</v>
      </c>
      <c r="D14" s="21"/>
      <c r="E14" s="21">
        <v>2</v>
      </c>
      <c r="M14" s="20" t="s">
        <v>31</v>
      </c>
      <c r="N14" s="21"/>
      <c r="O14" s="21"/>
      <c r="P14" s="21"/>
      <c r="Q14" s="21">
        <v>2</v>
      </c>
      <c r="R14" s="21"/>
      <c r="S14" s="21"/>
      <c r="T14" s="21"/>
      <c r="U14" s="21">
        <v>2</v>
      </c>
    </row>
    <row r="15" spans="1:21" x14ac:dyDescent="0.3">
      <c r="A15" s="20" t="s">
        <v>7</v>
      </c>
      <c r="B15" s="21">
        <v>1</v>
      </c>
      <c r="C15" s="21"/>
      <c r="D15" s="21"/>
      <c r="E15" s="21">
        <v>1</v>
      </c>
      <c r="M15" s="20" t="s">
        <v>7</v>
      </c>
      <c r="N15" s="21"/>
      <c r="O15" s="21"/>
      <c r="P15" s="21">
        <v>1</v>
      </c>
      <c r="Q15" s="21"/>
      <c r="R15" s="21"/>
      <c r="S15" s="21"/>
      <c r="T15" s="21"/>
      <c r="U15" s="21">
        <v>1</v>
      </c>
    </row>
    <row r="16" spans="1:21" x14ac:dyDescent="0.3">
      <c r="A16" s="20" t="s">
        <v>14</v>
      </c>
      <c r="B16" s="21">
        <v>1</v>
      </c>
      <c r="C16" s="21"/>
      <c r="D16" s="21"/>
      <c r="E16" s="21">
        <v>1</v>
      </c>
      <c r="M16" s="20" t="s">
        <v>14</v>
      </c>
      <c r="N16" s="21"/>
      <c r="O16" s="21"/>
      <c r="P16" s="21"/>
      <c r="Q16" s="21"/>
      <c r="R16" s="21"/>
      <c r="S16" s="21"/>
      <c r="T16" s="21">
        <v>1</v>
      </c>
      <c r="U16" s="21">
        <v>1</v>
      </c>
    </row>
    <row r="17" spans="1:21" x14ac:dyDescent="0.3">
      <c r="A17" s="20" t="s">
        <v>59</v>
      </c>
      <c r="B17" s="21">
        <v>1</v>
      </c>
      <c r="C17" s="21"/>
      <c r="D17" s="21"/>
      <c r="E17" s="21">
        <v>1</v>
      </c>
      <c r="M17" s="20" t="s">
        <v>59</v>
      </c>
      <c r="N17" s="21"/>
      <c r="O17" s="21"/>
      <c r="P17" s="21"/>
      <c r="Q17" s="21"/>
      <c r="R17" s="21">
        <v>1</v>
      </c>
      <c r="S17" s="21"/>
      <c r="T17" s="21"/>
      <c r="U17" s="21">
        <v>1</v>
      </c>
    </row>
    <row r="18" spans="1:21" x14ac:dyDescent="0.3">
      <c r="A18" s="20" t="s">
        <v>56</v>
      </c>
      <c r="B18" s="21">
        <v>2</v>
      </c>
      <c r="C18" s="21"/>
      <c r="D18" s="21"/>
      <c r="E18" s="21">
        <v>2</v>
      </c>
      <c r="M18" s="20" t="s">
        <v>56</v>
      </c>
      <c r="N18" s="21"/>
      <c r="O18" s="21"/>
      <c r="P18" s="21"/>
      <c r="Q18" s="21"/>
      <c r="R18" s="21">
        <v>2</v>
      </c>
      <c r="S18" s="21"/>
      <c r="T18" s="21"/>
      <c r="U18" s="21">
        <v>2</v>
      </c>
    </row>
    <row r="19" spans="1:21" x14ac:dyDescent="0.3">
      <c r="A19" s="20" t="s">
        <v>24</v>
      </c>
      <c r="B19" s="21">
        <v>7</v>
      </c>
      <c r="C19" s="21"/>
      <c r="D19" s="21"/>
      <c r="E19" s="21">
        <v>7</v>
      </c>
      <c r="M19" s="20" t="s">
        <v>24</v>
      </c>
      <c r="N19" s="21"/>
      <c r="O19" s="21">
        <v>1</v>
      </c>
      <c r="P19" s="21">
        <v>1</v>
      </c>
      <c r="Q19" s="21">
        <v>2</v>
      </c>
      <c r="R19" s="21">
        <v>1</v>
      </c>
      <c r="S19" s="21">
        <v>1</v>
      </c>
      <c r="T19" s="21">
        <v>1</v>
      </c>
      <c r="U19" s="21">
        <v>7</v>
      </c>
    </row>
    <row r="20" spans="1:21" x14ac:dyDescent="0.3">
      <c r="A20" s="20" t="s">
        <v>91</v>
      </c>
      <c r="B20" s="21">
        <v>32</v>
      </c>
      <c r="C20" s="21">
        <v>4</v>
      </c>
      <c r="D20" s="21">
        <v>2</v>
      </c>
      <c r="E20" s="21">
        <v>38</v>
      </c>
      <c r="M20" s="20" t="s">
        <v>91</v>
      </c>
      <c r="N20" s="21">
        <v>1</v>
      </c>
      <c r="O20" s="21">
        <v>3</v>
      </c>
      <c r="P20" s="21">
        <v>8</v>
      </c>
      <c r="Q20" s="21">
        <v>10</v>
      </c>
      <c r="R20" s="21">
        <v>5</v>
      </c>
      <c r="S20" s="21">
        <v>3</v>
      </c>
      <c r="T20" s="21">
        <v>8</v>
      </c>
      <c r="U20" s="21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I47"/>
  <sheetViews>
    <sheetView showGridLines="0" tabSelected="1" zoomScale="70" zoomScaleNormal="70" workbookViewId="0"/>
  </sheetViews>
  <sheetFormatPr defaultRowHeight="14.4" x14ac:dyDescent="0.3"/>
  <cols>
    <col min="2" max="2" width="29.33203125" customWidth="1"/>
    <col min="3" max="3" width="72.33203125" bestFit="1" customWidth="1"/>
    <col min="4" max="4" width="17.109375" customWidth="1"/>
    <col min="5" max="5" width="13.33203125" bestFit="1" customWidth="1"/>
    <col min="6" max="6" width="11.33203125" bestFit="1" customWidth="1"/>
    <col min="7" max="7" width="7.88671875" bestFit="1" customWidth="1"/>
    <col min="8" max="8" width="13" bestFit="1" customWidth="1"/>
    <col min="9" max="9" width="32.44140625" customWidth="1"/>
  </cols>
  <sheetData>
    <row r="2" spans="2:9" ht="21" x14ac:dyDescent="0.4">
      <c r="B2" s="17" t="s">
        <v>88</v>
      </c>
      <c r="E2" s="12" t="s">
        <v>74</v>
      </c>
      <c r="F2" s="12" t="s">
        <v>75</v>
      </c>
    </row>
    <row r="3" spans="2:9" ht="18" x14ac:dyDescent="0.35">
      <c r="B3" s="16" t="s">
        <v>89</v>
      </c>
      <c r="D3" s="1" t="s">
        <v>73</v>
      </c>
      <c r="E3" s="15">
        <v>45809</v>
      </c>
      <c r="F3" s="15">
        <v>45838</v>
      </c>
    </row>
    <row r="5" spans="2:9" ht="36" x14ac:dyDescent="0.3">
      <c r="B5" s="3" t="s">
        <v>0</v>
      </c>
      <c r="C5" s="4" t="s">
        <v>1</v>
      </c>
      <c r="D5" s="5" t="s">
        <v>2</v>
      </c>
      <c r="E5" s="5" t="s">
        <v>3</v>
      </c>
      <c r="F5" s="6" t="s">
        <v>4</v>
      </c>
      <c r="G5" s="5" t="s">
        <v>71</v>
      </c>
      <c r="H5" s="4" t="s">
        <v>87</v>
      </c>
      <c r="I5" s="18" t="s">
        <v>90</v>
      </c>
    </row>
    <row r="6" spans="2:9" ht="28.95" customHeight="1" x14ac:dyDescent="0.3">
      <c r="B6" s="8" t="s">
        <v>15</v>
      </c>
      <c r="C6" s="9" t="s">
        <v>36</v>
      </c>
      <c r="D6" s="2" t="s">
        <v>62</v>
      </c>
      <c r="E6" s="13" t="s">
        <v>69</v>
      </c>
      <c r="F6" s="15">
        <f>+WORKDAY($F$3,MID(G6,1,2),Duomenys!$E$3:$E$16)</f>
        <v>45833</v>
      </c>
      <c r="G6" s="14" t="s">
        <v>78</v>
      </c>
      <c r="H6" s="13" t="str">
        <f ca="1">+IF(AND(Table1[[#This Row],[Terminas]]&lt;TODAY(),Table1[[#This Row],[Užduoties statusas]]&lt;&gt;"Atlikta"),"Taip","Ne")</f>
        <v>Ne</v>
      </c>
      <c r="I6" s="2"/>
    </row>
    <row r="7" spans="2:9" x14ac:dyDescent="0.3">
      <c r="B7" s="8" t="s">
        <v>15</v>
      </c>
      <c r="C7" s="9" t="s">
        <v>27</v>
      </c>
      <c r="D7" s="2" t="s">
        <v>62</v>
      </c>
      <c r="E7" s="13" t="s">
        <v>68</v>
      </c>
      <c r="F7" s="15">
        <f>+WORKDAY($F$3,MID(G7,1,2),Duomenys!$E$3:$E$16)</f>
        <v>45833</v>
      </c>
      <c r="G7" s="14" t="s">
        <v>78</v>
      </c>
      <c r="H7" s="13" t="str">
        <f ca="1">+IF(AND(Table1[[#This Row],[Terminas]]&lt;TODAY(),Table1[[#This Row],[Užduoties statusas]]&lt;&gt;"Atlikta"),"Taip","Ne")</f>
        <v>Ne</v>
      </c>
      <c r="I7" s="2"/>
    </row>
    <row r="8" spans="2:9" ht="28.8" x14ac:dyDescent="0.3">
      <c r="B8" s="8" t="s">
        <v>16</v>
      </c>
      <c r="C8" s="9" t="s">
        <v>37</v>
      </c>
      <c r="D8" s="2" t="s">
        <v>62</v>
      </c>
      <c r="E8" s="13" t="s">
        <v>69</v>
      </c>
      <c r="F8" s="15">
        <f>+WORKDAY($F$3,MID(G8,1,2),Duomenys!$E$3:$E$16)</f>
        <v>45833</v>
      </c>
      <c r="G8" s="14" t="s">
        <v>78</v>
      </c>
      <c r="H8" s="13" t="str">
        <f ca="1">+IF(AND(Table1[[#This Row],[Terminas]]&lt;TODAY(),Table1[[#This Row],[Užduoties statusas]]&lt;&gt;"Atlikta"),"Taip","Ne")</f>
        <v>Ne</v>
      </c>
      <c r="I8" s="2"/>
    </row>
    <row r="9" spans="2:9" x14ac:dyDescent="0.3">
      <c r="B9" s="8" t="s">
        <v>30</v>
      </c>
      <c r="C9" s="9" t="s">
        <v>5</v>
      </c>
      <c r="D9" s="2" t="s">
        <v>61</v>
      </c>
      <c r="E9" s="13" t="s">
        <v>70</v>
      </c>
      <c r="F9" s="15">
        <f>+WORKDAY($F$3,MID(G9,1,2),Duomenys!$E$3:$E$16)</f>
        <v>45839</v>
      </c>
      <c r="G9" s="14" t="s">
        <v>79</v>
      </c>
      <c r="H9" s="13" t="str">
        <f ca="1">+IF(AND(Table1[[#This Row],[Terminas]]&lt;TODAY(),Table1[[#This Row],[Užduoties statusas]]&lt;&gt;"Atlikta"),"Taip","Ne")</f>
        <v>Ne</v>
      </c>
      <c r="I9" s="2"/>
    </row>
    <row r="10" spans="2:9" x14ac:dyDescent="0.3">
      <c r="B10" s="8" t="s">
        <v>31</v>
      </c>
      <c r="C10" s="9" t="s">
        <v>6</v>
      </c>
      <c r="D10" s="2" t="s">
        <v>62</v>
      </c>
      <c r="E10" s="13" t="s">
        <v>68</v>
      </c>
      <c r="F10" s="15">
        <f>+WORKDAY($F$3,MID(G10,1,2),Duomenys!$E$3:$E$16)</f>
        <v>45831</v>
      </c>
      <c r="G10" s="14" t="s">
        <v>80</v>
      </c>
      <c r="H10" s="13" t="str">
        <f ca="1">+IF(AND(Table1[[#This Row],[Terminas]]&lt;TODAY(),Table1[[#This Row],[Užduoties statusas]]&lt;&gt;"Atlikta"),"Taip","Ne")</f>
        <v>Ne</v>
      </c>
      <c r="I10" s="2"/>
    </row>
    <row r="11" spans="2:9" x14ac:dyDescent="0.3">
      <c r="B11" s="8" t="s">
        <v>31</v>
      </c>
      <c r="C11" s="9" t="s">
        <v>35</v>
      </c>
      <c r="D11" s="2" t="s">
        <v>62</v>
      </c>
      <c r="E11" s="13" t="s">
        <v>68</v>
      </c>
      <c r="F11" s="15">
        <f>+WORKDAY($F$3,MID(G11,1,2),Duomenys!$E$3:$E$16)</f>
        <v>45831</v>
      </c>
      <c r="G11" s="14" t="s">
        <v>80</v>
      </c>
      <c r="H11" s="13" t="str">
        <f ca="1">+IF(AND(Table1[[#This Row],[Terminas]]&lt;TODAY(),Table1[[#This Row],[Užduoties statusas]]&lt;&gt;"Atlikta"),"Taip","Ne")</f>
        <v>Ne</v>
      </c>
      <c r="I11" s="2"/>
    </row>
    <row r="12" spans="2:9" ht="28.8" x14ac:dyDescent="0.3">
      <c r="B12" s="8" t="s">
        <v>17</v>
      </c>
      <c r="C12" s="9" t="s">
        <v>38</v>
      </c>
      <c r="D12" s="2" t="s">
        <v>63</v>
      </c>
      <c r="E12" s="13" t="s">
        <v>68</v>
      </c>
      <c r="F12" s="15">
        <f>+WORKDAY($F$3,MID(G12,1,2),Duomenys!$E$3:$E$16)</f>
        <v>45839</v>
      </c>
      <c r="G12" s="14" t="s">
        <v>79</v>
      </c>
      <c r="H12" s="13" t="str">
        <f ca="1">+IF(AND(Table1[[#This Row],[Terminas]]&lt;TODAY(),Table1[[#This Row],[Užduoties statusas]]&lt;&gt;"Atlikta"),"Taip","Ne")</f>
        <v>Ne</v>
      </c>
      <c r="I12" s="2"/>
    </row>
    <row r="13" spans="2:9" x14ac:dyDescent="0.3">
      <c r="B13" s="8" t="s">
        <v>17</v>
      </c>
      <c r="C13" s="9" t="s">
        <v>34</v>
      </c>
      <c r="D13" s="2" t="s">
        <v>63</v>
      </c>
      <c r="E13" s="13" t="s">
        <v>70</v>
      </c>
      <c r="F13" s="15">
        <f>+WORKDAY($F$3,MID(G13,1,2),Duomenys!$E$3:$E$16)</f>
        <v>45839</v>
      </c>
      <c r="G13" s="14" t="s">
        <v>79</v>
      </c>
      <c r="H13" s="13" t="str">
        <f ca="1">+IF(AND(Table1[[#This Row],[Terminas]]&lt;TODAY(),Table1[[#This Row],[Užduoties statusas]]&lt;&gt;"Atlikta"),"Taip","Ne")</f>
        <v>Ne</v>
      </c>
      <c r="I13" s="2"/>
    </row>
    <row r="14" spans="2:9" ht="28.8" x14ac:dyDescent="0.3">
      <c r="B14" s="8" t="s">
        <v>18</v>
      </c>
      <c r="C14" s="9" t="s">
        <v>39</v>
      </c>
      <c r="D14" s="2" t="s">
        <v>62</v>
      </c>
      <c r="E14" s="13" t="s">
        <v>70</v>
      </c>
      <c r="F14" s="15">
        <f>+WORKDAY($F$3,MID(G14,1,2),Duomenys!$E$3:$E$16)</f>
        <v>45833</v>
      </c>
      <c r="G14" s="14" t="s">
        <v>78</v>
      </c>
      <c r="H14" s="13" t="str">
        <f ca="1">+IF(AND(Table1[[#This Row],[Terminas]]&lt;TODAY(),Table1[[#This Row],[Užduoties statusas]]&lt;&gt;"Atlikta"),"Taip","Ne")</f>
        <v>Ne</v>
      </c>
      <c r="I14" s="2"/>
    </row>
    <row r="15" spans="2:9" x14ac:dyDescent="0.3">
      <c r="B15" s="8" t="s">
        <v>18</v>
      </c>
      <c r="C15" s="9" t="s">
        <v>33</v>
      </c>
      <c r="D15" s="2" t="s">
        <v>62</v>
      </c>
      <c r="E15" s="13" t="s">
        <v>70</v>
      </c>
      <c r="F15" s="15">
        <f>+WORKDAY($F$3,MID(G15,1,2),Duomenys!$E$3:$E$16)</f>
        <v>45833</v>
      </c>
      <c r="G15" s="14" t="s">
        <v>78</v>
      </c>
      <c r="H15" s="13" t="str">
        <f ca="1">+IF(AND(Table1[[#This Row],[Terminas]]&lt;TODAY(),Table1[[#This Row],[Užduoties statusas]]&lt;&gt;"Atlikta"),"Taip","Ne")</f>
        <v>Ne</v>
      </c>
      <c r="I15" s="2"/>
    </row>
    <row r="16" spans="2:9" ht="28.8" x14ac:dyDescent="0.3">
      <c r="B16" s="8" t="s">
        <v>18</v>
      </c>
      <c r="C16" s="9" t="s">
        <v>46</v>
      </c>
      <c r="D16" s="2" t="s">
        <v>62</v>
      </c>
      <c r="E16" s="13" t="s">
        <v>70</v>
      </c>
      <c r="F16" s="15">
        <f>+WORKDAY($F$3,MID(G16,1,2),Duomenys!$E$3:$E$16)</f>
        <v>45833</v>
      </c>
      <c r="G16" s="14" t="s">
        <v>78</v>
      </c>
      <c r="H16" s="13" t="str">
        <f ca="1">+IF(AND(Table1[[#This Row],[Terminas]]&lt;TODAY(),Table1[[#This Row],[Užduoties statusas]]&lt;&gt;"Atlikta"),"Taip","Ne")</f>
        <v>Ne</v>
      </c>
      <c r="I16" s="2"/>
    </row>
    <row r="17" spans="2:9" x14ac:dyDescent="0.3">
      <c r="B17" s="8" t="s">
        <v>45</v>
      </c>
      <c r="C17" s="9" t="s">
        <v>47</v>
      </c>
      <c r="D17" s="2" t="s">
        <v>66</v>
      </c>
      <c r="E17" s="13" t="s">
        <v>70</v>
      </c>
      <c r="F17" s="15">
        <f>+WORKDAY($F$3,MID(G17,1,2),Duomenys!$E$3:$E$16)</f>
        <v>45831</v>
      </c>
      <c r="G17" s="14" t="s">
        <v>80</v>
      </c>
      <c r="H17" s="13" t="str">
        <f ca="1">+IF(AND(Table1[[#This Row],[Terminas]]&lt;TODAY(),Table1[[#This Row],[Užduoties statusas]]&lt;&gt;"Atlikta"),"Taip","Ne")</f>
        <v>Ne</v>
      </c>
      <c r="I17" s="2"/>
    </row>
    <row r="18" spans="2:9" x14ac:dyDescent="0.3">
      <c r="B18" s="8" t="s">
        <v>45</v>
      </c>
      <c r="C18" s="9" t="s">
        <v>48</v>
      </c>
      <c r="D18" s="2" t="s">
        <v>66</v>
      </c>
      <c r="E18" s="13" t="s">
        <v>70</v>
      </c>
      <c r="F18" s="15">
        <f>+WORKDAY($F$3,MID(G18,1,2),Duomenys!$E$3:$E$16)</f>
        <v>45833</v>
      </c>
      <c r="G18" s="14" t="s">
        <v>78</v>
      </c>
      <c r="H18" s="13" t="str">
        <f ca="1">+IF(AND(Table1[[#This Row],[Terminas]]&lt;TODAY(),Table1[[#This Row],[Užduoties statusas]]&lt;&gt;"Atlikta"),"Taip","Ne")</f>
        <v>Ne</v>
      </c>
      <c r="I18" s="2"/>
    </row>
    <row r="19" spans="2:9" x14ac:dyDescent="0.3">
      <c r="B19" s="8" t="s">
        <v>50</v>
      </c>
      <c r="C19" s="9" t="s">
        <v>51</v>
      </c>
      <c r="D19" s="2" t="s">
        <v>67</v>
      </c>
      <c r="E19" s="13" t="s">
        <v>70</v>
      </c>
      <c r="F19" s="15">
        <f>+WORKDAY($F$3,MID(G19,1,2),Duomenys!$E$3:$E$16)</f>
        <v>45833</v>
      </c>
      <c r="G19" s="14" t="s">
        <v>78</v>
      </c>
      <c r="H19" s="13" t="str">
        <f ca="1">+IF(AND(Table1[[#This Row],[Terminas]]&lt;TODAY(),Table1[[#This Row],[Užduoties statusas]]&lt;&gt;"Atlikta"),"Taip","Ne")</f>
        <v>Ne</v>
      </c>
      <c r="I19" s="2"/>
    </row>
    <row r="20" spans="2:9" x14ac:dyDescent="0.3">
      <c r="B20" s="8" t="s">
        <v>56</v>
      </c>
      <c r="C20" s="9" t="s">
        <v>57</v>
      </c>
      <c r="D20" s="2" t="s">
        <v>67</v>
      </c>
      <c r="E20" s="13" t="s">
        <v>70</v>
      </c>
      <c r="F20" s="15">
        <f>+WORKDAY($F$3,MID(G20,1,2),Duomenys!$E$3:$E$16)</f>
        <v>45833</v>
      </c>
      <c r="G20" s="14" t="s">
        <v>78</v>
      </c>
      <c r="H20" s="13" t="str">
        <f ca="1">+IF(AND(Table1[[#This Row],[Terminas]]&lt;TODAY(),Table1[[#This Row],[Užduoties statusas]]&lt;&gt;"Atlikta"),"Taip","Ne")</f>
        <v>Ne</v>
      </c>
      <c r="I20" s="2"/>
    </row>
    <row r="21" spans="2:9" x14ac:dyDescent="0.3">
      <c r="B21" s="8" t="s">
        <v>56</v>
      </c>
      <c r="C21" s="9" t="s">
        <v>58</v>
      </c>
      <c r="D21" s="2" t="s">
        <v>67</v>
      </c>
      <c r="E21" s="13" t="s">
        <v>70</v>
      </c>
      <c r="F21" s="15">
        <f>+WORKDAY($F$3,MID(G21,1,2),Duomenys!$E$3:$E$16)</f>
        <v>45833</v>
      </c>
      <c r="G21" s="14" t="s">
        <v>78</v>
      </c>
      <c r="H21" s="13" t="str">
        <f ca="1">+IF(AND(Table1[[#This Row],[Terminas]]&lt;TODAY(),Table1[[#This Row],[Užduoties statusas]]&lt;&gt;"Atlikta"),"Taip","Ne")</f>
        <v>Ne</v>
      </c>
      <c r="I21" s="2"/>
    </row>
    <row r="22" spans="2:9" x14ac:dyDescent="0.3">
      <c r="B22" s="8" t="s">
        <v>59</v>
      </c>
      <c r="C22" s="9" t="s">
        <v>60</v>
      </c>
      <c r="D22" s="2" t="s">
        <v>67</v>
      </c>
      <c r="E22" s="13" t="s">
        <v>70</v>
      </c>
      <c r="F22" s="15">
        <f>+WORKDAY($F$3,MID(G22,1,2),Duomenys!$E$3:$E$16)</f>
        <v>45839</v>
      </c>
      <c r="G22" s="14" t="s">
        <v>79</v>
      </c>
      <c r="H22" s="13" t="str">
        <f ca="1">+IF(AND(Table1[[#This Row],[Terminas]]&lt;TODAY(),Table1[[#This Row],[Užduoties statusas]]&lt;&gt;"Atlikta"),"Taip","Ne")</f>
        <v>Ne</v>
      </c>
      <c r="I22" s="2"/>
    </row>
    <row r="23" spans="2:9" x14ac:dyDescent="0.3">
      <c r="B23" s="8" t="s">
        <v>53</v>
      </c>
      <c r="C23" s="9" t="s">
        <v>54</v>
      </c>
      <c r="D23" s="2" t="s">
        <v>65</v>
      </c>
      <c r="E23" s="13" t="s">
        <v>70</v>
      </c>
      <c r="F23" s="15">
        <f>+WORKDAY($F$3,MID(G23,1,2),Duomenys!$E$3:$E$16)</f>
        <v>45835</v>
      </c>
      <c r="G23" s="14" t="s">
        <v>81</v>
      </c>
      <c r="H23" s="13" t="str">
        <f ca="1">+IF(AND(Table1[[#This Row],[Terminas]]&lt;TODAY(),Table1[[#This Row],[Užduoties statusas]]&lt;&gt;"Atlikta"),"Taip","Ne")</f>
        <v>Ne</v>
      </c>
      <c r="I23" s="2"/>
    </row>
    <row r="24" spans="2:9" x14ac:dyDescent="0.3">
      <c r="B24" s="8" t="s">
        <v>53</v>
      </c>
      <c r="C24" s="9" t="s">
        <v>55</v>
      </c>
      <c r="D24" s="2" t="s">
        <v>65</v>
      </c>
      <c r="E24" s="13" t="s">
        <v>70</v>
      </c>
      <c r="F24" s="15">
        <f>+WORKDAY($F$3,MID(G24,1,2),Duomenys!$E$3:$E$16)</f>
        <v>45835</v>
      </c>
      <c r="G24" s="14" t="s">
        <v>81</v>
      </c>
      <c r="H24" s="13" t="str">
        <f ca="1">+IF(AND(Table1[[#This Row],[Terminas]]&lt;TODAY(),Table1[[#This Row],[Užduoties statusas]]&lt;&gt;"Atlikta"),"Taip","Ne")</f>
        <v>Ne</v>
      </c>
      <c r="I24" s="2"/>
    </row>
    <row r="25" spans="2:9" x14ac:dyDescent="0.3">
      <c r="B25" s="8" t="s">
        <v>7</v>
      </c>
      <c r="C25" s="9" t="s">
        <v>8</v>
      </c>
      <c r="D25" s="2" t="s">
        <v>65</v>
      </c>
      <c r="E25" s="13" t="s">
        <v>70</v>
      </c>
      <c r="F25" s="15">
        <f>+WORKDAY($F$3,MID(G25,1,2),Duomenys!$E$3:$E$16)</f>
        <v>45835</v>
      </c>
      <c r="G25" s="14" t="s">
        <v>81</v>
      </c>
      <c r="H25" s="13" t="str">
        <f ca="1">+IF(AND(Table1[[#This Row],[Terminas]]&lt;TODAY(),Table1[[#This Row],[Užduoties statusas]]&lt;&gt;"Atlikta"),"Taip","Ne")</f>
        <v>Ne</v>
      </c>
      <c r="I25" s="2"/>
    </row>
    <row r="26" spans="2:9" x14ac:dyDescent="0.3">
      <c r="B26" s="8" t="s">
        <v>12</v>
      </c>
      <c r="C26" s="9" t="s">
        <v>13</v>
      </c>
      <c r="D26" s="2" t="s">
        <v>64</v>
      </c>
      <c r="E26" s="13" t="s">
        <v>70</v>
      </c>
      <c r="F26" s="15">
        <f>+WORKDAY($F$3,MID(G26,1,2),Duomenys!$E$3:$E$16)</f>
        <v>45835</v>
      </c>
      <c r="G26" s="14" t="s">
        <v>82</v>
      </c>
      <c r="H26" s="13" t="str">
        <f ca="1">+IF(AND(Table1[[#This Row],[Terminas]]&lt;TODAY(),Table1[[#This Row],[Užduoties statusas]]&lt;&gt;"Atlikta"),"Taip","Ne")</f>
        <v>Ne</v>
      </c>
      <c r="I26" s="2"/>
    </row>
    <row r="27" spans="2:9" ht="28.8" x14ac:dyDescent="0.3">
      <c r="B27" s="8" t="s">
        <v>12</v>
      </c>
      <c r="C27" s="9" t="s">
        <v>40</v>
      </c>
      <c r="D27" s="2" t="s">
        <v>64</v>
      </c>
      <c r="E27" s="13" t="s">
        <v>70</v>
      </c>
      <c r="F27" s="15">
        <f>+WORKDAY($F$3,MID(G27,1,2),Duomenys!$E$3:$E$16)</f>
        <v>45835</v>
      </c>
      <c r="G27" s="14" t="s">
        <v>83</v>
      </c>
      <c r="H27" s="13" t="str">
        <f ca="1">+IF(AND(Table1[[#This Row],[Terminas]]&lt;TODAY(),Table1[[#This Row],[Užduoties statusas]]&lt;&gt;"Atlikta"),"Taip","Ne")</f>
        <v>Ne</v>
      </c>
      <c r="I27" s="2"/>
    </row>
    <row r="28" spans="2:9" x14ac:dyDescent="0.3">
      <c r="B28" s="8" t="s">
        <v>12</v>
      </c>
      <c r="C28" s="9" t="s">
        <v>41</v>
      </c>
      <c r="D28" s="2" t="s">
        <v>64</v>
      </c>
      <c r="E28" s="13" t="s">
        <v>70</v>
      </c>
      <c r="F28" s="15">
        <f>+WORKDAY($F$3,MID(G28,1,2),Duomenys!$E$3:$E$16)</f>
        <v>45835</v>
      </c>
      <c r="G28" s="14" t="s">
        <v>82</v>
      </c>
      <c r="H28" s="13" t="str">
        <f ca="1">+IF(AND(Table1[[#This Row],[Terminas]]&lt;TODAY(),Table1[[#This Row],[Užduoties statusas]]&lt;&gt;"Atlikta"),"Taip","Ne")</f>
        <v>Ne</v>
      </c>
      <c r="I28" s="2"/>
    </row>
    <row r="29" spans="2:9" x14ac:dyDescent="0.3">
      <c r="B29" s="8" t="s">
        <v>12</v>
      </c>
      <c r="C29" s="9" t="s">
        <v>42</v>
      </c>
      <c r="D29" s="2" t="s">
        <v>64</v>
      </c>
      <c r="E29" s="13" t="s">
        <v>70</v>
      </c>
      <c r="F29" s="15">
        <f>+WORKDAY($F$3,MID(G29,1,2),Duomenys!$E$3:$E$16)</f>
        <v>45835</v>
      </c>
      <c r="G29" s="14" t="s">
        <v>82</v>
      </c>
      <c r="H29" s="13" t="str">
        <f ca="1">+IF(AND(Table1[[#This Row],[Terminas]]&lt;TODAY(),Table1[[#This Row],[Užduoties statusas]]&lt;&gt;"Atlikta"),"Taip","Ne")</f>
        <v>Ne</v>
      </c>
      <c r="I29" s="2"/>
    </row>
    <row r="30" spans="2:9" x14ac:dyDescent="0.3">
      <c r="B30" s="8" t="s">
        <v>12</v>
      </c>
      <c r="C30" s="9" t="s">
        <v>43</v>
      </c>
      <c r="D30" s="2" t="s">
        <v>64</v>
      </c>
      <c r="E30" s="13" t="s">
        <v>70</v>
      </c>
      <c r="F30" s="15">
        <f>+WORKDAY($F$3,MID(G30,1,2),Duomenys!$E$3:$E$16)</f>
        <v>45835</v>
      </c>
      <c r="G30" s="14" t="s">
        <v>82</v>
      </c>
      <c r="H30" s="13" t="str">
        <f ca="1">+IF(AND(Table1[[#This Row],[Terminas]]&lt;TODAY(),Table1[[#This Row],[Užduoties statusas]]&lt;&gt;"Atlikta"),"Taip","Ne")</f>
        <v>Ne</v>
      </c>
      <c r="I30" s="2"/>
    </row>
    <row r="31" spans="2:9" x14ac:dyDescent="0.3">
      <c r="B31" s="8" t="s">
        <v>9</v>
      </c>
      <c r="C31" s="9" t="s">
        <v>10</v>
      </c>
      <c r="D31" s="2" t="s">
        <v>64</v>
      </c>
      <c r="E31" s="13" t="s">
        <v>70</v>
      </c>
      <c r="F31" s="15">
        <f>+WORKDAY($F$3,MID(G31,1,2),Duomenys!$E$3:$E$16)</f>
        <v>45835</v>
      </c>
      <c r="G31" s="14" t="s">
        <v>84</v>
      </c>
      <c r="H31" s="13" t="str">
        <f ca="1">+IF(AND(Table1[[#This Row],[Terminas]]&lt;TODAY(),Table1[[#This Row],[Užduoties statusas]]&lt;&gt;"Atlikta"),"Taip","Ne")</f>
        <v>Ne</v>
      </c>
      <c r="I31" s="2"/>
    </row>
    <row r="32" spans="2:9" x14ac:dyDescent="0.3">
      <c r="B32" s="8" t="s">
        <v>14</v>
      </c>
      <c r="C32" s="9" t="s">
        <v>11</v>
      </c>
      <c r="D32" s="2" t="s">
        <v>64</v>
      </c>
      <c r="E32" s="13" t="s">
        <v>70</v>
      </c>
      <c r="F32" s="15">
        <f>+WORKDAY($F$3,MID(G32,1,2),Duomenys!$E$3:$E$16)</f>
        <v>45835</v>
      </c>
      <c r="G32" s="14" t="s">
        <v>84</v>
      </c>
      <c r="H32" s="13" t="str">
        <f ca="1">+IF(AND(Table1[[#This Row],[Terminas]]&lt;TODAY(),Table1[[#This Row],[Užduoties statusas]]&lt;&gt;"Atlikta"),"Taip","Ne")</f>
        <v>Ne</v>
      </c>
      <c r="I32" s="2"/>
    </row>
    <row r="33" spans="2:9" x14ac:dyDescent="0.3">
      <c r="B33" s="8" t="s">
        <v>19</v>
      </c>
      <c r="C33" s="9" t="s">
        <v>20</v>
      </c>
      <c r="D33" s="2" t="s">
        <v>65</v>
      </c>
      <c r="E33" s="13" t="s">
        <v>70</v>
      </c>
      <c r="F33" s="15">
        <f>+WORKDAY($F$3,MID(G33,1,2),Duomenys!$E$3:$E$16)</f>
        <v>45840</v>
      </c>
      <c r="G33" s="14" t="s">
        <v>85</v>
      </c>
      <c r="H33" s="13" t="str">
        <f ca="1">+IF(AND(Table1[[#This Row],[Terminas]]&lt;TODAY(),Table1[[#This Row],[Užduoties statusas]]&lt;&gt;"Atlikta"),"Taip","Ne")</f>
        <v>Ne</v>
      </c>
      <c r="I33" s="2"/>
    </row>
    <row r="34" spans="2:9" x14ac:dyDescent="0.3">
      <c r="B34" s="8" t="s">
        <v>19</v>
      </c>
      <c r="C34" s="9" t="s">
        <v>21</v>
      </c>
      <c r="D34" s="2" t="s">
        <v>65</v>
      </c>
      <c r="E34" s="13" t="s">
        <v>70</v>
      </c>
      <c r="F34" s="15">
        <f>+WORKDAY($F$3,MID(G34,1,2),Duomenys!$E$3:$E$16)</f>
        <v>45840</v>
      </c>
      <c r="G34" s="14" t="s">
        <v>85</v>
      </c>
      <c r="H34" s="13" t="str">
        <f ca="1">+IF(AND(Table1[[#This Row],[Terminas]]&lt;TODAY(),Table1[[#This Row],[Užduoties statusas]]&lt;&gt;"Atlikta"),"Taip","Ne")</f>
        <v>Ne</v>
      </c>
      <c r="I34" s="2"/>
    </row>
    <row r="35" spans="2:9" x14ac:dyDescent="0.3">
      <c r="B35" s="8" t="s">
        <v>19</v>
      </c>
      <c r="C35" s="9" t="s">
        <v>22</v>
      </c>
      <c r="D35" s="2" t="s">
        <v>65</v>
      </c>
      <c r="E35" s="13" t="s">
        <v>70</v>
      </c>
      <c r="F35" s="15">
        <f>+WORKDAY($F$3,MID(G35,1,2),Duomenys!$E$3:$E$16)</f>
        <v>45840</v>
      </c>
      <c r="G35" s="14" t="s">
        <v>85</v>
      </c>
      <c r="H35" s="13" t="str">
        <f ca="1">+IF(AND(Table1[[#This Row],[Terminas]]&lt;TODAY(),Table1[[#This Row],[Užduoties statusas]]&lt;&gt;"Atlikta"),"Taip","Ne")</f>
        <v>Ne</v>
      </c>
      <c r="I35" s="2"/>
    </row>
    <row r="36" spans="2:9" x14ac:dyDescent="0.3">
      <c r="B36" s="8" t="s">
        <v>19</v>
      </c>
      <c r="C36" s="9" t="s">
        <v>23</v>
      </c>
      <c r="D36" s="2" t="s">
        <v>65</v>
      </c>
      <c r="E36" s="13" t="s">
        <v>70</v>
      </c>
      <c r="F36" s="15">
        <f>+WORKDAY($F$3,MID(G36,1,2),Duomenys!$E$3:$E$16)</f>
        <v>45840</v>
      </c>
      <c r="G36" s="14" t="s">
        <v>85</v>
      </c>
      <c r="H36" s="13" t="str">
        <f ca="1">+IF(AND(Table1[[#This Row],[Terminas]]&lt;TODAY(),Table1[[#This Row],[Užduoties statusas]]&lt;&gt;"Atlikta"),"Taip","Ne")</f>
        <v>Ne</v>
      </c>
      <c r="I36" s="2"/>
    </row>
    <row r="37" spans="2:9" x14ac:dyDescent="0.3">
      <c r="B37" s="8" t="s">
        <v>24</v>
      </c>
      <c r="C37" s="10" t="s">
        <v>26</v>
      </c>
      <c r="D37" s="7" t="s">
        <v>62</v>
      </c>
      <c r="E37" s="13" t="s">
        <v>70</v>
      </c>
      <c r="F37" s="15">
        <f>+WORKDAY($F$3,MID(G37,1,2),Duomenys!$E$3:$E$16)</f>
        <v>45845</v>
      </c>
      <c r="G37" s="14" t="s">
        <v>86</v>
      </c>
      <c r="H37" s="13" t="str">
        <f ca="1">+IF(AND(Table1[[#This Row],[Terminas]]&lt;TODAY(),Table1[[#This Row],[Užduoties statusas]]&lt;&gt;"Atlikta"),"Taip","Ne")</f>
        <v>Ne</v>
      </c>
      <c r="I37" s="2"/>
    </row>
    <row r="38" spans="2:9" x14ac:dyDescent="0.3">
      <c r="B38" s="8" t="s">
        <v>24</v>
      </c>
      <c r="C38" s="9" t="s">
        <v>28</v>
      </c>
      <c r="D38" s="2" t="s">
        <v>63</v>
      </c>
      <c r="E38" s="13" t="s">
        <v>70</v>
      </c>
      <c r="F38" s="15">
        <f>+WORKDAY($F$3,MID(G38,1,2),Duomenys!$E$3:$E$16)</f>
        <v>45845</v>
      </c>
      <c r="G38" s="14" t="s">
        <v>86</v>
      </c>
      <c r="H38" s="13" t="str">
        <f ca="1">+IF(AND(Table1[[#This Row],[Terminas]]&lt;TODAY(),Table1[[#This Row],[Užduoties statusas]]&lt;&gt;"Atlikta"),"Taip","Ne")</f>
        <v>Ne</v>
      </c>
      <c r="I38" s="2"/>
    </row>
    <row r="39" spans="2:9" x14ac:dyDescent="0.3">
      <c r="B39" s="8" t="s">
        <v>24</v>
      </c>
      <c r="C39" s="9" t="s">
        <v>29</v>
      </c>
      <c r="D39" s="2" t="s">
        <v>62</v>
      </c>
      <c r="E39" s="13" t="s">
        <v>70</v>
      </c>
      <c r="F39" s="15">
        <f>+WORKDAY($F$3,MID(G39,1,2),Duomenys!$E$3:$E$16)</f>
        <v>45845</v>
      </c>
      <c r="G39" s="14" t="s">
        <v>86</v>
      </c>
      <c r="H39" s="13" t="str">
        <f ca="1">+IF(AND(Table1[[#This Row],[Terminas]]&lt;TODAY(),Table1[[#This Row],[Užduoties statusas]]&lt;&gt;"Atlikta"),"Taip","Ne")</f>
        <v>Ne</v>
      </c>
      <c r="I39" s="2"/>
    </row>
    <row r="40" spans="2:9" x14ac:dyDescent="0.3">
      <c r="B40" s="8" t="s">
        <v>24</v>
      </c>
      <c r="C40" s="9" t="s">
        <v>32</v>
      </c>
      <c r="D40" s="2" t="s">
        <v>65</v>
      </c>
      <c r="E40" s="13" t="s">
        <v>70</v>
      </c>
      <c r="F40" s="15">
        <f>+WORKDAY($F$3,MID(G40,1,2),Duomenys!$E$3:$E$16)</f>
        <v>45845</v>
      </c>
      <c r="G40" s="14" t="s">
        <v>86</v>
      </c>
      <c r="H40" s="13" t="str">
        <f ca="1">+IF(AND(Table1[[#This Row],[Terminas]]&lt;TODAY(),Table1[[#This Row],[Užduoties statusas]]&lt;&gt;"Atlikta"),"Taip","Ne")</f>
        <v>Ne</v>
      </c>
      <c r="I40" s="2"/>
    </row>
    <row r="41" spans="2:9" x14ac:dyDescent="0.3">
      <c r="B41" s="8" t="s">
        <v>24</v>
      </c>
      <c r="C41" s="9" t="s">
        <v>44</v>
      </c>
      <c r="D41" s="2" t="s">
        <v>64</v>
      </c>
      <c r="E41" s="13" t="s">
        <v>70</v>
      </c>
      <c r="F41" s="15">
        <f>+WORKDAY($F$3,MID(G41,1,2),Duomenys!$E$3:$E$16)</f>
        <v>45845</v>
      </c>
      <c r="G41" s="14" t="s">
        <v>86</v>
      </c>
      <c r="H41" s="13" t="str">
        <f ca="1">+IF(AND(Table1[[#This Row],[Terminas]]&lt;TODAY(),Table1[[#This Row],[Užduoties statusas]]&lt;&gt;"Atlikta"),"Taip","Ne")</f>
        <v>Ne</v>
      </c>
      <c r="I41" s="2"/>
    </row>
    <row r="42" spans="2:9" x14ac:dyDescent="0.3">
      <c r="B42" s="8" t="s">
        <v>24</v>
      </c>
      <c r="C42" s="9" t="s">
        <v>49</v>
      </c>
      <c r="D42" s="2" t="s">
        <v>66</v>
      </c>
      <c r="E42" s="13" t="s">
        <v>70</v>
      </c>
      <c r="F42" s="15">
        <f>+WORKDAY($F$3,MID(G42,1,2),Duomenys!$E$3:$E$16)</f>
        <v>45845</v>
      </c>
      <c r="G42" s="14" t="s">
        <v>86</v>
      </c>
      <c r="H42" s="13" t="str">
        <f ca="1">+IF(AND(Table1[[#This Row],[Terminas]]&lt;TODAY(),Table1[[#This Row],[Užduoties statusas]]&lt;&gt;"Atlikta"),"Taip","Ne")</f>
        <v>Ne</v>
      </c>
      <c r="I42" s="2"/>
    </row>
    <row r="43" spans="2:9" x14ac:dyDescent="0.3">
      <c r="B43" s="8" t="s">
        <v>24</v>
      </c>
      <c r="C43" s="9" t="s">
        <v>52</v>
      </c>
      <c r="D43" s="2" t="s">
        <v>67</v>
      </c>
      <c r="E43" s="13" t="s">
        <v>70</v>
      </c>
      <c r="F43" s="15">
        <f>+WORKDAY($F$3,MID(G43,1,2),Duomenys!$E$3:$E$16)</f>
        <v>45845</v>
      </c>
      <c r="G43" s="14" t="s">
        <v>86</v>
      </c>
      <c r="H43" s="13" t="str">
        <f ca="1">+IF(AND(Table1[[#This Row],[Terminas]]&lt;TODAY(),Table1[[#This Row],[Užduoties statusas]]&lt;&gt;"Atlikta"),"Taip","Ne")</f>
        <v>Ne</v>
      </c>
      <c r="I43" s="2"/>
    </row>
    <row r="45" spans="2:9" x14ac:dyDescent="0.3">
      <c r="D45" s="1" t="s">
        <v>76</v>
      </c>
      <c r="E45" s="23"/>
      <c r="F45" s="23"/>
      <c r="G45" s="23"/>
      <c r="H45" s="23"/>
    </row>
    <row r="47" spans="2:9" x14ac:dyDescent="0.3">
      <c r="D47" s="1" t="s">
        <v>77</v>
      </c>
      <c r="E47" s="23"/>
      <c r="F47" s="23"/>
      <c r="G47" s="23"/>
      <c r="H47" s="23"/>
    </row>
  </sheetData>
  <dataConsolidate/>
  <mergeCells count="2">
    <mergeCell ref="E47:H47"/>
    <mergeCell ref="E45:H45"/>
  </mergeCells>
  <conditionalFormatting sqref="E6:E43">
    <cfRule type="cellIs" dxfId="3" priority="3" operator="equal">
      <formula>"Atlikta"</formula>
    </cfRule>
    <cfRule type="cellIs" dxfId="2" priority="4" operator="equal">
      <formula>"Vykdoma"</formula>
    </cfRule>
    <cfRule type="cellIs" dxfId="1" priority="5" operator="equal">
      <formula>"Dar nepradėta"</formula>
    </cfRule>
  </conditionalFormatting>
  <conditionalFormatting sqref="H6:H43">
    <cfRule type="cellIs" dxfId="0" priority="1" operator="equal">
      <formula>"Taip"</formula>
    </cfRule>
  </conditionalFormatting>
  <pageMargins left="0.7" right="0.7" top="0.75" bottom="0.75" header="0.3" footer="0.3"/>
  <pageSetup scale="45" fitToHeight="0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2F0FF2F-46A4-4A5A-B90F-4ED65EA2A5BE}">
          <x14:formula1>
            <xm:f>Duomenys!$C$3:$C$9</xm:f>
          </x14:formula1>
          <xm:sqref>D6:D43</xm:sqref>
        </x14:dataValidation>
        <x14:dataValidation type="list" allowBlank="1" showInputMessage="1" showErrorMessage="1" xr:uid="{0B5CBB8D-241B-4965-AD77-A29EA815C669}">
          <x14:formula1>
            <xm:f>Duomenys!$D$3:$D$5</xm:f>
          </x14:formula1>
          <xm:sqref>E6:E43</xm:sqref>
        </x14:dataValidation>
        <x14:dataValidation type="list" allowBlank="1" showInputMessage="1" showErrorMessage="1" xr:uid="{35BBA929-1620-484F-ADA3-B6DF5D254A3E}">
          <x14:formula1>
            <xm:f>Duomenys!$B$3:$B$19</xm:f>
          </x14:formula1>
          <xm:sqref>B6:B43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5FECD-05A4-4CCF-A0E1-5DFAD59923B3}">
  <sheetPr codeName="Sheet2"/>
  <dimension ref="B2:E19"/>
  <sheetViews>
    <sheetView showGridLines="0" workbookViewId="0"/>
  </sheetViews>
  <sheetFormatPr defaultRowHeight="14.4" x14ac:dyDescent="0.3"/>
  <cols>
    <col min="2" max="2" width="27.21875" bestFit="1" customWidth="1"/>
    <col min="3" max="3" width="20.88671875" bestFit="1" customWidth="1"/>
    <col min="4" max="4" width="16.6640625" bestFit="1" customWidth="1"/>
    <col min="5" max="5" width="17.5546875" bestFit="1" customWidth="1"/>
  </cols>
  <sheetData>
    <row r="2" spans="2:5" x14ac:dyDescent="0.3">
      <c r="B2" s="1" t="s">
        <v>25</v>
      </c>
      <c r="C2" s="1" t="s">
        <v>2</v>
      </c>
      <c r="D2" s="1" t="s">
        <v>3</v>
      </c>
      <c r="E2" s="1" t="s">
        <v>72</v>
      </c>
    </row>
    <row r="3" spans="2:5" x14ac:dyDescent="0.3">
      <c r="B3" t="s">
        <v>15</v>
      </c>
      <c r="C3" t="s">
        <v>61</v>
      </c>
      <c r="D3" t="s">
        <v>70</v>
      </c>
      <c r="E3" s="11">
        <v>45658</v>
      </c>
    </row>
    <row r="4" spans="2:5" x14ac:dyDescent="0.3">
      <c r="B4" t="s">
        <v>16</v>
      </c>
      <c r="C4" t="s">
        <v>62</v>
      </c>
      <c r="D4" t="s">
        <v>68</v>
      </c>
      <c r="E4" s="11">
        <v>45704</v>
      </c>
    </row>
    <row r="5" spans="2:5" x14ac:dyDescent="0.3">
      <c r="B5" t="s">
        <v>30</v>
      </c>
      <c r="C5" t="s">
        <v>63</v>
      </c>
      <c r="D5" t="s">
        <v>69</v>
      </c>
      <c r="E5" s="11">
        <v>45727</v>
      </c>
    </row>
    <row r="6" spans="2:5" x14ac:dyDescent="0.3">
      <c r="B6" t="s">
        <v>31</v>
      </c>
      <c r="C6" t="s">
        <v>64</v>
      </c>
      <c r="E6" s="11">
        <v>45767</v>
      </c>
    </row>
    <row r="7" spans="2:5" x14ac:dyDescent="0.3">
      <c r="B7" t="s">
        <v>17</v>
      </c>
      <c r="C7" t="s">
        <v>65</v>
      </c>
      <c r="E7" s="11">
        <v>45768</v>
      </c>
    </row>
    <row r="8" spans="2:5" x14ac:dyDescent="0.3">
      <c r="B8" t="s">
        <v>18</v>
      </c>
      <c r="C8" t="s">
        <v>66</v>
      </c>
      <c r="E8" s="11">
        <v>45778</v>
      </c>
    </row>
    <row r="9" spans="2:5" x14ac:dyDescent="0.3">
      <c r="B9" t="s">
        <v>45</v>
      </c>
      <c r="C9" t="s">
        <v>67</v>
      </c>
      <c r="E9" s="11">
        <v>45832</v>
      </c>
    </row>
    <row r="10" spans="2:5" x14ac:dyDescent="0.3">
      <c r="B10" t="s">
        <v>50</v>
      </c>
      <c r="E10" s="11">
        <v>45844</v>
      </c>
    </row>
    <row r="11" spans="2:5" x14ac:dyDescent="0.3">
      <c r="B11" t="s">
        <v>56</v>
      </c>
      <c r="E11" s="11">
        <v>45884</v>
      </c>
    </row>
    <row r="12" spans="2:5" x14ac:dyDescent="0.3">
      <c r="B12" t="s">
        <v>59</v>
      </c>
      <c r="E12" s="11">
        <v>45962</v>
      </c>
    </row>
    <row r="13" spans="2:5" x14ac:dyDescent="0.3">
      <c r="B13" t="s">
        <v>53</v>
      </c>
      <c r="E13" s="11">
        <v>45963</v>
      </c>
    </row>
    <row r="14" spans="2:5" x14ac:dyDescent="0.3">
      <c r="B14" t="s">
        <v>7</v>
      </c>
      <c r="E14" s="11">
        <v>46015</v>
      </c>
    </row>
    <row r="15" spans="2:5" x14ac:dyDescent="0.3">
      <c r="B15" t="s">
        <v>12</v>
      </c>
      <c r="E15" s="11">
        <v>46016</v>
      </c>
    </row>
    <row r="16" spans="2:5" x14ac:dyDescent="0.3">
      <c r="B16" t="s">
        <v>9</v>
      </c>
      <c r="E16" s="11">
        <v>46017</v>
      </c>
    </row>
    <row r="17" spans="2:5" x14ac:dyDescent="0.3">
      <c r="B17" t="s">
        <v>14</v>
      </c>
      <c r="E17" s="11"/>
    </row>
    <row r="18" spans="2:5" x14ac:dyDescent="0.3">
      <c r="B18" t="s">
        <v>19</v>
      </c>
    </row>
    <row r="19" spans="2:5" x14ac:dyDescent="0.3">
      <c r="B19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Suvestinė</vt:lpstr>
      <vt:lpstr>Užduotys</vt:lpstr>
      <vt:lpstr>Duomenys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HyperHedge</dc:creator>
  <cp:lastModifiedBy>Albertas Zencevicius</cp:lastModifiedBy>
  <cp:lastPrinted>2025-06-02T21:45:24Z</cp:lastPrinted>
  <dcterms:created xsi:type="dcterms:W3CDTF">2015-06-05T18:19:34Z</dcterms:created>
  <dcterms:modified xsi:type="dcterms:W3CDTF">2025-06-10T19:01:57Z</dcterms:modified>
</cp:coreProperties>
</file>